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KESEHATAN Start 66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E45" i="1"/>
  <c r="D45" i="1"/>
  <c r="I44" i="1"/>
  <c r="F44" i="1"/>
  <c r="I43" i="1"/>
  <c r="F43" i="1"/>
  <c r="I42" i="1"/>
  <c r="F42" i="1"/>
  <c r="H41" i="1"/>
  <c r="G41" i="1"/>
  <c r="E41" i="1"/>
  <c r="D41" i="1"/>
  <c r="C41" i="1"/>
  <c r="I40" i="1"/>
  <c r="F40" i="1"/>
  <c r="B40" i="1"/>
  <c r="I39" i="1"/>
  <c r="F39" i="1"/>
  <c r="B39" i="1"/>
  <c r="I38" i="1"/>
  <c r="F38" i="1"/>
  <c r="B38" i="1"/>
  <c r="I37" i="1"/>
  <c r="F37" i="1"/>
  <c r="B37" i="1"/>
  <c r="I36" i="1"/>
  <c r="F36" i="1"/>
  <c r="B36" i="1"/>
  <c r="I35" i="1"/>
  <c r="F35" i="1"/>
  <c r="B35" i="1"/>
  <c r="I34" i="1"/>
  <c r="F34" i="1"/>
  <c r="B34" i="1"/>
  <c r="I33" i="1"/>
  <c r="F33" i="1"/>
  <c r="B33" i="1"/>
  <c r="I32" i="1"/>
  <c r="I41" i="1" s="1"/>
  <c r="F32" i="1"/>
  <c r="B32" i="1"/>
  <c r="I31" i="1"/>
  <c r="F31" i="1"/>
  <c r="F41" i="1" s="1"/>
  <c r="B31" i="1"/>
  <c r="H30" i="1"/>
  <c r="G30" i="1"/>
  <c r="G45" i="1" s="1"/>
  <c r="E30" i="1"/>
  <c r="D30" i="1"/>
  <c r="C30" i="1"/>
  <c r="C45" i="1" s="1"/>
  <c r="C46" i="1" s="1"/>
  <c r="I29" i="1"/>
  <c r="F29" i="1"/>
  <c r="I28" i="1"/>
  <c r="F28" i="1"/>
  <c r="B28" i="1"/>
  <c r="I27" i="1"/>
  <c r="F27" i="1"/>
  <c r="B27" i="1"/>
  <c r="I26" i="1"/>
  <c r="F26" i="1"/>
  <c r="B26" i="1"/>
  <c r="I25" i="1"/>
  <c r="F25" i="1"/>
  <c r="B25" i="1"/>
  <c r="I24" i="1"/>
  <c r="F24" i="1"/>
  <c r="B24" i="1"/>
  <c r="I23" i="1"/>
  <c r="F23" i="1"/>
  <c r="B23" i="1"/>
  <c r="I22" i="1"/>
  <c r="F22" i="1"/>
  <c r="B22" i="1"/>
  <c r="I21" i="1"/>
  <c r="F21" i="1"/>
  <c r="B21" i="1"/>
  <c r="I20" i="1"/>
  <c r="F20" i="1"/>
  <c r="B20" i="1"/>
  <c r="I19" i="1"/>
  <c r="F19" i="1"/>
  <c r="B19" i="1"/>
  <c r="I18" i="1"/>
  <c r="F18" i="1"/>
  <c r="B18" i="1"/>
  <c r="I17" i="1"/>
  <c r="F17" i="1"/>
  <c r="B17" i="1"/>
  <c r="I16" i="1"/>
  <c r="F16" i="1"/>
  <c r="B16" i="1"/>
  <c r="I15" i="1"/>
  <c r="F15" i="1"/>
  <c r="B15" i="1"/>
  <c r="I14" i="1"/>
  <c r="F14" i="1"/>
  <c r="B14" i="1"/>
  <c r="I13" i="1"/>
  <c r="F13" i="1"/>
  <c r="B13" i="1"/>
  <c r="I12" i="1"/>
  <c r="F12" i="1"/>
  <c r="F30" i="1" s="1"/>
  <c r="F45" i="1" s="1"/>
  <c r="F46" i="1" s="1"/>
  <c r="B12" i="1"/>
  <c r="I11" i="1"/>
  <c r="F11" i="1"/>
  <c r="B11" i="1"/>
  <c r="I10" i="1"/>
  <c r="I30" i="1" s="1"/>
  <c r="F10" i="1"/>
  <c r="B10" i="1"/>
  <c r="E5" i="1"/>
  <c r="D5" i="1"/>
  <c r="E4" i="1"/>
  <c r="D4" i="1"/>
  <c r="I45" i="1" l="1"/>
  <c r="I46" i="1" s="1"/>
</calcChain>
</file>

<file path=xl/comments1.xml><?xml version="1.0" encoding="utf-8"?>
<comments xmlns="http://schemas.openxmlformats.org/spreadsheetml/2006/main">
  <authors>
    <author>USER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pns 7 
cpns 10
ptt 1
blud 9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pns 1
blud 3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pns 5
blud 3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pns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pns dan blud</t>
        </r>
      </text>
    </comment>
  </commentList>
</comments>
</file>

<file path=xl/sharedStrings.xml><?xml version="1.0" encoding="utf-8"?>
<sst xmlns="http://schemas.openxmlformats.org/spreadsheetml/2006/main" count="22" uniqueCount="19">
  <si>
    <t>TABEL  73</t>
  </si>
  <si>
    <t>JUMLAH TENAGA KEPERAWATAN DI FASILITAS KESEHATAN</t>
  </si>
  <si>
    <t>NO</t>
  </si>
  <si>
    <t>UNIT KERJA</t>
  </si>
  <si>
    <t>BIDAN</t>
  </si>
  <si>
    <t>PERAWAT GIGI</t>
  </si>
  <si>
    <t>L</t>
  </si>
  <si>
    <t>P</t>
  </si>
  <si>
    <t>L+P</t>
  </si>
  <si>
    <t>SUB JUMLAH I (PUSKESMAS)</t>
  </si>
  <si>
    <t>SUB JUMLAH II (RUMAH SAKIT)</t>
  </si>
  <si>
    <t>SARANA PELAYANAN KESEHATAN LAIN</t>
  </si>
  <si>
    <t>KLINIK DI INSTITUSI DIKNAKES/DIKLAT</t>
  </si>
  <si>
    <t>KLINIK DI DINAS KESEHATAN KAB/KOTA</t>
  </si>
  <si>
    <t>JUMLAH (KAB/KOTA)</t>
  </si>
  <si>
    <t>RASIO TERHADAP 100.000 PENDUDUK</t>
  </si>
  <si>
    <r>
      <t>PERAWAT</t>
    </r>
    <r>
      <rPr>
        <vertAlign val="superscript"/>
        <sz val="10"/>
        <rFont val="Arial"/>
        <family val="2"/>
      </rPr>
      <t>a</t>
    </r>
  </si>
  <si>
    <r>
      <t xml:space="preserve">Keterangan :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termasuk perawat anastesi dan perawat spesialis</t>
    </r>
  </si>
  <si>
    <t>Sumber: Dinas 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</si>
</sst>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charset val="1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8">
    <xf numFmtId="0" fontId="0" fillId="0" borderId="0" xfId="0"/>
    <xf numFmtId="1" fontId="1" fillId="0" borderId="7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1" fontId="2" fillId="0" borderId="9" xfId="1" applyNumberFormat="1" applyFont="1" applyFill="1" applyBorder="1" applyAlignment="1">
      <alignment horizontal="center" vertical="center"/>
    </xf>
    <xf numFmtId="1" fontId="2" fillId="0" borderId="10" xfId="1" applyNumberFormat="1" applyFont="1" applyFill="1" applyBorder="1" applyAlignment="1">
      <alignment horizontal="center" vertical="center"/>
    </xf>
    <xf numFmtId="1" fontId="2" fillId="0" borderId="10" xfId="1" applyNumberFormat="1" applyFont="1" applyFill="1" applyBorder="1" applyAlignment="1">
      <alignment vertical="center"/>
    </xf>
    <xf numFmtId="1" fontId="2" fillId="0" borderId="9" xfId="1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1" fontId="2" fillId="0" borderId="7" xfId="1" applyNumberFormat="1" applyFont="1" applyBorder="1" applyAlignment="1">
      <alignment vertical="center"/>
    </xf>
    <xf numFmtId="1" fontId="2" fillId="0" borderId="15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0" fontId="2" fillId="0" borderId="17" xfId="0" applyFont="1" applyFill="1" applyBorder="1" applyAlignment="1">
      <alignment horizontal="right" vertical="center" wrapText="1"/>
    </xf>
    <xf numFmtId="1" fontId="2" fillId="0" borderId="9" xfId="0" applyNumberFormat="1" applyFont="1" applyBorder="1" applyAlignment="1">
      <alignment vertical="center"/>
    </xf>
    <xf numFmtId="0" fontId="2" fillId="0" borderId="9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1" fontId="2" fillId="0" borderId="9" xfId="3" applyNumberFormat="1" applyFont="1" applyFill="1" applyBorder="1" applyAlignment="1">
      <alignment vertical="center"/>
    </xf>
    <xf numFmtId="1" fontId="2" fillId="0" borderId="6" xfId="1" applyNumberFormat="1" applyFont="1" applyFill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1" fontId="2" fillId="0" borderId="18" xfId="1" applyNumberFormat="1" applyFont="1" applyBorder="1" applyAlignment="1">
      <alignment vertical="center"/>
    </xf>
    <xf numFmtId="1" fontId="2" fillId="0" borderId="15" xfId="1" applyNumberFormat="1" applyFont="1" applyBorder="1" applyAlignment="1">
      <alignment vertical="center"/>
    </xf>
    <xf numFmtId="1" fontId="2" fillId="0" borderId="19" xfId="1" applyNumberFormat="1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1" fontId="2" fillId="0" borderId="7" xfId="1" applyNumberFormat="1" applyFont="1" applyFill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1" fontId="2" fillId="0" borderId="10" xfId="1" applyNumberFormat="1" applyFont="1" applyBorder="1" applyAlignment="1">
      <alignment vertical="center"/>
    </xf>
    <xf numFmtId="1" fontId="2" fillId="0" borderId="6" xfId="1" applyNumberFormat="1" applyFont="1" applyBorder="1" applyAlignment="1">
      <alignment vertical="center"/>
    </xf>
    <xf numFmtId="2" fontId="2" fillId="0" borderId="21" xfId="0" applyNumberFormat="1" applyFont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2" borderId="22" xfId="0" applyNumberFormat="1" applyFont="1" applyFill="1" applyBorder="1" applyAlignment="1">
      <alignment vertical="center"/>
    </xf>
    <xf numFmtId="2" fontId="2" fillId="2" borderId="23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4">
    <cellStyle name="Comma 10" xfId="1"/>
    <cellStyle name="Comma 20" xfId="2"/>
    <cellStyle name="Comma 87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n%20data%202018/FIX%20PROFIL%202018(AutoRecover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8"/>
      <sheetName val="67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</sheetNames>
    <sheetDataSet>
      <sheetData sheetId="0"/>
      <sheetData sheetId="1">
        <row r="5">
          <cell r="E5" t="str">
            <v>KABUPATEN/KOTA</v>
          </cell>
          <cell r="F5" t="str">
            <v>KUDUS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>
        <row r="28">
          <cell r="E28">
            <v>835318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0">
          <cell r="B10" t="str">
            <v>RSU LOEKMONOHADI</v>
          </cell>
        </row>
        <row r="11">
          <cell r="B11" t="str">
            <v>RSU MARDIRAHAYU</v>
          </cell>
        </row>
        <row r="12">
          <cell r="B12" t="str">
            <v>RSI SUNAN KUDUS</v>
          </cell>
        </row>
        <row r="13">
          <cell r="B13" t="str">
            <v>RS KARTIKA HUSADA</v>
          </cell>
        </row>
        <row r="14">
          <cell r="B14" t="str">
            <v>RS AISIYAH</v>
          </cell>
        </row>
        <row r="15">
          <cell r="B15" t="str">
            <v>RS NURUSSYIFA</v>
          </cell>
        </row>
        <row r="16">
          <cell r="B16" t="str">
            <v>RS KUMALA SIWI</v>
          </cell>
        </row>
        <row r="17">
          <cell r="B17" t="str">
            <v>RS PERMATA HATI</v>
          </cell>
        </row>
        <row r="18">
          <cell r="B18" t="str">
            <v>RSB HARAPAN BUNDA</v>
          </cell>
        </row>
        <row r="19">
          <cell r="B19" t="str">
            <v>RSIA BUAH HATI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10">
          <cell r="B10" t="str">
            <v>KALIWUNGU</v>
          </cell>
        </row>
        <row r="11">
          <cell r="B11" t="str">
            <v>SIDOREKSO</v>
          </cell>
        </row>
        <row r="12">
          <cell r="B12" t="str">
            <v>WERGU WETAN</v>
          </cell>
        </row>
        <row r="13">
          <cell r="B13" t="str">
            <v>PURWOSARI</v>
          </cell>
        </row>
        <row r="14">
          <cell r="B14" t="str">
            <v>RENDENG</v>
          </cell>
        </row>
        <row r="15">
          <cell r="B15" t="str">
            <v>JATI</v>
          </cell>
        </row>
        <row r="16">
          <cell r="B16" t="str">
            <v>NGEMBAL KULON</v>
          </cell>
        </row>
        <row r="17">
          <cell r="B17" t="str">
            <v>UNDAAN</v>
          </cell>
        </row>
        <row r="18">
          <cell r="B18" t="str">
            <v>NGEMPLAK</v>
          </cell>
        </row>
        <row r="19">
          <cell r="B19" t="str">
            <v>MEJOBO</v>
          </cell>
        </row>
        <row r="20">
          <cell r="B20" t="str">
            <v>JEPANG</v>
          </cell>
        </row>
        <row r="21">
          <cell r="B21" t="str">
            <v>JEKULO</v>
          </cell>
        </row>
        <row r="22">
          <cell r="B22" t="str">
            <v>TANJUNGREJO</v>
          </cell>
        </row>
        <row r="23">
          <cell r="B23" t="str">
            <v>BAE</v>
          </cell>
        </row>
        <row r="24">
          <cell r="B24" t="str">
            <v>DERSALAM</v>
          </cell>
        </row>
        <row r="25">
          <cell r="B25" t="str">
            <v>GRIBIG</v>
          </cell>
        </row>
        <row r="26">
          <cell r="B26" t="str">
            <v>GONDOSARI</v>
          </cell>
        </row>
        <row r="27">
          <cell r="B27" t="str">
            <v>DAWE</v>
          </cell>
        </row>
        <row r="28">
          <cell r="B28" t="str">
            <v>REJOSARI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A49" sqref="A49"/>
    </sheetView>
  </sheetViews>
  <sheetFormatPr defaultRowHeight="15" x14ac:dyDescent="0.25"/>
  <cols>
    <col min="1" max="1" width="5.7109375" customWidth="1"/>
    <col min="2" max="2" width="39.28515625" customWidth="1"/>
    <col min="3" max="9" width="12.7109375" customWidth="1"/>
  </cols>
  <sheetData>
    <row r="1" spans="1:9" x14ac:dyDescent="0.25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x14ac:dyDescent="0.25">
      <c r="A4" s="6"/>
      <c r="B4" s="6"/>
      <c r="C4" s="6"/>
      <c r="D4" s="7" t="str">
        <f>'[1]1'!E5</f>
        <v>KABUPATEN/KOTA</v>
      </c>
      <c r="E4" s="8" t="str">
        <f>'[1]1'!F5</f>
        <v>KUDUS</v>
      </c>
      <c r="F4" s="4"/>
      <c r="G4" s="8"/>
      <c r="H4" s="8"/>
      <c r="I4" s="9"/>
    </row>
    <row r="5" spans="1:9" x14ac:dyDescent="0.25">
      <c r="A5" s="6"/>
      <c r="B5" s="6"/>
      <c r="C5" s="6"/>
      <c r="D5" s="7" t="str">
        <f>'[1]1'!E6</f>
        <v xml:space="preserve">TAHUN </v>
      </c>
      <c r="E5" s="8">
        <f>'[1]1'!F6</f>
        <v>2017</v>
      </c>
      <c r="F5" s="4"/>
      <c r="G5" s="8"/>
      <c r="H5" s="8"/>
      <c r="I5" s="9"/>
    </row>
    <row r="6" spans="1:9" ht="15.75" thickBot="1" x14ac:dyDescent="0.3">
      <c r="A6" s="6"/>
      <c r="B6" s="6"/>
      <c r="C6" s="6"/>
      <c r="D6" s="6"/>
      <c r="E6" s="6"/>
      <c r="F6" s="6"/>
      <c r="G6" s="6"/>
      <c r="H6" s="6"/>
      <c r="I6" s="6"/>
    </row>
    <row r="7" spans="1:9" x14ac:dyDescent="0.25">
      <c r="A7" s="10" t="s">
        <v>2</v>
      </c>
      <c r="B7" s="10" t="s">
        <v>3</v>
      </c>
      <c r="C7" s="10" t="s">
        <v>4</v>
      </c>
      <c r="D7" s="11" t="s">
        <v>16</v>
      </c>
      <c r="E7" s="12"/>
      <c r="F7" s="13"/>
      <c r="G7" s="14" t="s">
        <v>5</v>
      </c>
      <c r="H7" s="14"/>
      <c r="I7" s="14"/>
    </row>
    <row r="8" spans="1:9" x14ac:dyDescent="0.25">
      <c r="A8" s="15"/>
      <c r="B8" s="15"/>
      <c r="C8" s="15"/>
      <c r="D8" s="16" t="s">
        <v>6</v>
      </c>
      <c r="E8" s="16" t="s">
        <v>7</v>
      </c>
      <c r="F8" s="16" t="s">
        <v>8</v>
      </c>
      <c r="G8" s="16" t="s">
        <v>6</v>
      </c>
      <c r="H8" s="16" t="s">
        <v>7</v>
      </c>
      <c r="I8" s="16" t="s">
        <v>8</v>
      </c>
    </row>
    <row r="9" spans="1:9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</row>
    <row r="10" spans="1:9" x14ac:dyDescent="0.25">
      <c r="A10" s="17">
        <v>1</v>
      </c>
      <c r="B10" s="18" t="str">
        <f>'[1]72'!B10</f>
        <v>KALIWUNGU</v>
      </c>
      <c r="C10" s="19">
        <v>27</v>
      </c>
      <c r="D10" s="20">
        <v>3</v>
      </c>
      <c r="E10" s="20">
        <v>8</v>
      </c>
      <c r="F10" s="21">
        <f>SUM(D10:E10)</f>
        <v>11</v>
      </c>
      <c r="G10" s="19"/>
      <c r="H10" s="19">
        <v>1</v>
      </c>
      <c r="I10" s="22">
        <f>SUM(G10:H10)</f>
        <v>1</v>
      </c>
    </row>
    <row r="11" spans="1:9" x14ac:dyDescent="0.25">
      <c r="A11" s="17">
        <v>2</v>
      </c>
      <c r="B11" s="18" t="str">
        <f>'[1]72'!B11</f>
        <v>SIDOREKSO</v>
      </c>
      <c r="C11" s="19">
        <v>18</v>
      </c>
      <c r="D11" s="20">
        <v>3</v>
      </c>
      <c r="E11" s="20">
        <v>8</v>
      </c>
      <c r="F11" s="21">
        <f t="shared" ref="F11:F28" si="0">SUM(D11:E11)</f>
        <v>11</v>
      </c>
      <c r="G11" s="19">
        <v>1</v>
      </c>
      <c r="H11" s="19">
        <v>0</v>
      </c>
      <c r="I11" s="22">
        <f t="shared" ref="I11:I28" si="1">SUM(G11:H11)</f>
        <v>1</v>
      </c>
    </row>
    <row r="12" spans="1:9" x14ac:dyDescent="0.25">
      <c r="A12" s="17">
        <v>3</v>
      </c>
      <c r="B12" s="18" t="str">
        <f>'[1]72'!B12</f>
        <v>WERGU WETAN</v>
      </c>
      <c r="C12" s="23">
        <v>16</v>
      </c>
      <c r="D12" s="24">
        <v>1</v>
      </c>
      <c r="E12" s="24">
        <v>5</v>
      </c>
      <c r="F12" s="21">
        <f t="shared" si="0"/>
        <v>6</v>
      </c>
      <c r="G12" s="25">
        <v>0</v>
      </c>
      <c r="H12" s="25">
        <v>1</v>
      </c>
      <c r="I12" s="22">
        <f t="shared" si="1"/>
        <v>1</v>
      </c>
    </row>
    <row r="13" spans="1:9" x14ac:dyDescent="0.25">
      <c r="A13" s="17">
        <v>4</v>
      </c>
      <c r="B13" s="18" t="str">
        <f>'[1]72'!B13</f>
        <v>PURWOSARI</v>
      </c>
      <c r="C13" s="26">
        <v>14</v>
      </c>
      <c r="D13" s="27">
        <v>2</v>
      </c>
      <c r="E13" s="27">
        <v>3</v>
      </c>
      <c r="F13" s="21">
        <f t="shared" si="0"/>
        <v>5</v>
      </c>
      <c r="G13" s="26">
        <v>0</v>
      </c>
      <c r="H13" s="26">
        <v>0</v>
      </c>
      <c r="I13" s="22">
        <f t="shared" si="1"/>
        <v>0</v>
      </c>
    </row>
    <row r="14" spans="1:9" x14ac:dyDescent="0.25">
      <c r="A14" s="17">
        <v>5</v>
      </c>
      <c r="B14" s="18" t="str">
        <f>'[1]72'!B14</f>
        <v>RENDENG</v>
      </c>
      <c r="C14" s="23">
        <v>12</v>
      </c>
      <c r="D14" s="24">
        <v>3</v>
      </c>
      <c r="E14" s="24">
        <v>9</v>
      </c>
      <c r="F14" s="21">
        <f t="shared" si="0"/>
        <v>12</v>
      </c>
      <c r="G14" s="25">
        <v>0</v>
      </c>
      <c r="H14" s="25">
        <v>1</v>
      </c>
      <c r="I14" s="22">
        <f t="shared" si="1"/>
        <v>1</v>
      </c>
    </row>
    <row r="15" spans="1:9" x14ac:dyDescent="0.25">
      <c r="A15" s="17">
        <v>6</v>
      </c>
      <c r="B15" s="18" t="str">
        <f>'[1]72'!B15</f>
        <v>JATI</v>
      </c>
      <c r="C15" s="19">
        <v>19</v>
      </c>
      <c r="D15" s="20">
        <v>1</v>
      </c>
      <c r="E15" s="20">
        <v>10</v>
      </c>
      <c r="F15" s="21">
        <f t="shared" si="0"/>
        <v>11</v>
      </c>
      <c r="G15" s="19">
        <v>0</v>
      </c>
      <c r="H15" s="19">
        <v>1</v>
      </c>
      <c r="I15" s="22">
        <f t="shared" si="1"/>
        <v>1</v>
      </c>
    </row>
    <row r="16" spans="1:9" x14ac:dyDescent="0.25">
      <c r="A16" s="17">
        <v>7</v>
      </c>
      <c r="B16" s="18" t="str">
        <f>'[1]72'!B16</f>
        <v>NGEMBAL KULON</v>
      </c>
      <c r="C16" s="23">
        <v>11</v>
      </c>
      <c r="D16" s="24">
        <v>4</v>
      </c>
      <c r="E16" s="24">
        <v>3</v>
      </c>
      <c r="F16" s="21">
        <f t="shared" si="0"/>
        <v>7</v>
      </c>
      <c r="G16" s="25">
        <v>0</v>
      </c>
      <c r="H16" s="25">
        <v>1</v>
      </c>
      <c r="I16" s="22">
        <f t="shared" si="1"/>
        <v>1</v>
      </c>
    </row>
    <row r="17" spans="1:9" x14ac:dyDescent="0.25">
      <c r="A17" s="17">
        <v>8</v>
      </c>
      <c r="B17" s="18" t="str">
        <f>'[1]72'!B17</f>
        <v>UNDAAN</v>
      </c>
      <c r="C17" s="19">
        <v>32</v>
      </c>
      <c r="D17" s="20">
        <v>10</v>
      </c>
      <c r="E17" s="20">
        <v>7</v>
      </c>
      <c r="F17" s="21">
        <f t="shared" si="0"/>
        <v>17</v>
      </c>
      <c r="G17" s="19"/>
      <c r="H17" s="19"/>
      <c r="I17" s="22">
        <f t="shared" si="1"/>
        <v>0</v>
      </c>
    </row>
    <row r="18" spans="1:9" x14ac:dyDescent="0.25">
      <c r="A18" s="17">
        <v>9</v>
      </c>
      <c r="B18" s="18" t="str">
        <f>'[1]72'!B18</f>
        <v>NGEMPLAK</v>
      </c>
      <c r="C18" s="19">
        <v>10</v>
      </c>
      <c r="D18" s="20">
        <v>2</v>
      </c>
      <c r="E18" s="20">
        <v>3</v>
      </c>
      <c r="F18" s="21">
        <f t="shared" si="0"/>
        <v>5</v>
      </c>
      <c r="G18" s="19"/>
      <c r="H18" s="19">
        <v>1</v>
      </c>
      <c r="I18" s="22">
        <f t="shared" si="1"/>
        <v>1</v>
      </c>
    </row>
    <row r="19" spans="1:9" x14ac:dyDescent="0.25">
      <c r="A19" s="17">
        <v>10</v>
      </c>
      <c r="B19" s="18" t="str">
        <f>'[1]72'!B19</f>
        <v>MEJOBO</v>
      </c>
      <c r="C19" s="23">
        <v>26</v>
      </c>
      <c r="D19" s="24">
        <v>7</v>
      </c>
      <c r="E19" s="24">
        <v>12</v>
      </c>
      <c r="F19" s="21">
        <f t="shared" si="0"/>
        <v>19</v>
      </c>
      <c r="G19" s="25">
        <v>0</v>
      </c>
      <c r="H19" s="25">
        <v>1</v>
      </c>
      <c r="I19" s="22">
        <f t="shared" si="1"/>
        <v>1</v>
      </c>
    </row>
    <row r="20" spans="1:9" x14ac:dyDescent="0.25">
      <c r="A20" s="17">
        <v>11</v>
      </c>
      <c r="B20" s="18" t="str">
        <f>'[1]72'!B20</f>
        <v>JEPANG</v>
      </c>
      <c r="C20" s="23">
        <v>17</v>
      </c>
      <c r="D20" s="24">
        <v>2</v>
      </c>
      <c r="E20" s="24">
        <v>6</v>
      </c>
      <c r="F20" s="21">
        <f t="shared" si="0"/>
        <v>8</v>
      </c>
      <c r="G20" s="25">
        <v>1</v>
      </c>
      <c r="H20" s="25">
        <v>1</v>
      </c>
      <c r="I20" s="22">
        <f t="shared" si="1"/>
        <v>2</v>
      </c>
    </row>
    <row r="21" spans="1:9" x14ac:dyDescent="0.25">
      <c r="A21" s="17">
        <v>12</v>
      </c>
      <c r="B21" s="18" t="str">
        <f>'[1]72'!B21</f>
        <v>JEKULO</v>
      </c>
      <c r="C21" s="23">
        <v>26</v>
      </c>
      <c r="D21" s="24">
        <v>10</v>
      </c>
      <c r="E21" s="24">
        <v>10</v>
      </c>
      <c r="F21" s="21">
        <f t="shared" si="0"/>
        <v>20</v>
      </c>
      <c r="G21" s="25"/>
      <c r="H21" s="25">
        <v>1</v>
      </c>
      <c r="I21" s="22">
        <f t="shared" si="1"/>
        <v>1</v>
      </c>
    </row>
    <row r="22" spans="1:9" x14ac:dyDescent="0.25">
      <c r="A22" s="17">
        <v>13</v>
      </c>
      <c r="B22" s="18" t="str">
        <f>'[1]72'!B22</f>
        <v>TANJUNGREJO</v>
      </c>
      <c r="C22" s="19">
        <v>27</v>
      </c>
      <c r="D22" s="20">
        <v>4</v>
      </c>
      <c r="E22" s="20">
        <v>8</v>
      </c>
      <c r="F22" s="21">
        <f t="shared" si="0"/>
        <v>12</v>
      </c>
      <c r="G22" s="19"/>
      <c r="H22" s="19">
        <v>1</v>
      </c>
      <c r="I22" s="22">
        <f t="shared" si="1"/>
        <v>1</v>
      </c>
    </row>
    <row r="23" spans="1:9" x14ac:dyDescent="0.25">
      <c r="A23" s="17">
        <v>14</v>
      </c>
      <c r="B23" s="18" t="str">
        <f>'[1]72'!B23</f>
        <v>BAE</v>
      </c>
      <c r="C23" s="19">
        <v>12</v>
      </c>
      <c r="D23" s="20">
        <v>2</v>
      </c>
      <c r="E23" s="20">
        <v>3</v>
      </c>
      <c r="F23" s="21">
        <f t="shared" si="0"/>
        <v>5</v>
      </c>
      <c r="G23" s="19"/>
      <c r="H23" s="19">
        <v>1</v>
      </c>
      <c r="I23" s="22">
        <f t="shared" si="1"/>
        <v>1</v>
      </c>
    </row>
    <row r="24" spans="1:9" x14ac:dyDescent="0.25">
      <c r="A24" s="17">
        <v>15</v>
      </c>
      <c r="B24" s="18" t="str">
        <f>'[1]72'!B24</f>
        <v>DERSALAM</v>
      </c>
      <c r="C24" s="25">
        <v>11</v>
      </c>
      <c r="D24" s="24">
        <v>2</v>
      </c>
      <c r="E24" s="24">
        <v>3</v>
      </c>
      <c r="F24" s="21">
        <f t="shared" si="0"/>
        <v>5</v>
      </c>
      <c r="G24" s="25">
        <v>1</v>
      </c>
      <c r="H24" s="25">
        <v>0</v>
      </c>
      <c r="I24" s="22">
        <f t="shared" si="1"/>
        <v>1</v>
      </c>
    </row>
    <row r="25" spans="1:9" x14ac:dyDescent="0.25">
      <c r="A25" s="17">
        <v>16</v>
      </c>
      <c r="B25" s="18" t="str">
        <f>'[1]72'!B25</f>
        <v>GRIBIG</v>
      </c>
      <c r="C25" s="19">
        <v>22</v>
      </c>
      <c r="D25" s="20">
        <v>4</v>
      </c>
      <c r="E25" s="20">
        <v>13</v>
      </c>
      <c r="F25" s="21">
        <f t="shared" si="0"/>
        <v>17</v>
      </c>
      <c r="G25" s="19"/>
      <c r="H25" s="19">
        <v>1</v>
      </c>
      <c r="I25" s="22">
        <f t="shared" si="1"/>
        <v>1</v>
      </c>
    </row>
    <row r="26" spans="1:9" x14ac:dyDescent="0.25">
      <c r="A26" s="17">
        <v>17</v>
      </c>
      <c r="B26" s="18" t="str">
        <f>'[1]72'!B26</f>
        <v>GONDOSARI</v>
      </c>
      <c r="C26" s="19">
        <v>20</v>
      </c>
      <c r="D26" s="20">
        <v>0</v>
      </c>
      <c r="E26" s="20">
        <v>7</v>
      </c>
      <c r="F26" s="21">
        <f t="shared" si="0"/>
        <v>7</v>
      </c>
      <c r="G26" s="19">
        <v>0</v>
      </c>
      <c r="H26" s="19">
        <v>1</v>
      </c>
      <c r="I26" s="22">
        <f t="shared" si="1"/>
        <v>1</v>
      </c>
    </row>
    <row r="27" spans="1:9" x14ac:dyDescent="0.25">
      <c r="A27" s="17">
        <v>18</v>
      </c>
      <c r="B27" s="18" t="str">
        <f>'[1]72'!B27</f>
        <v>DAWE</v>
      </c>
      <c r="C27" s="19">
        <v>32</v>
      </c>
      <c r="D27" s="20">
        <v>6</v>
      </c>
      <c r="E27" s="20">
        <v>8</v>
      </c>
      <c r="F27" s="21">
        <f t="shared" si="0"/>
        <v>14</v>
      </c>
      <c r="G27" s="19"/>
      <c r="H27" s="19">
        <v>1</v>
      </c>
      <c r="I27" s="22">
        <f t="shared" si="1"/>
        <v>1</v>
      </c>
    </row>
    <row r="28" spans="1:9" x14ac:dyDescent="0.25">
      <c r="A28" s="17">
        <v>19</v>
      </c>
      <c r="B28" s="18" t="str">
        <f>'[1]72'!B28</f>
        <v>REJOSARI</v>
      </c>
      <c r="C28" s="19">
        <v>26</v>
      </c>
      <c r="D28" s="20">
        <v>9</v>
      </c>
      <c r="E28" s="20">
        <v>12</v>
      </c>
      <c r="F28" s="21">
        <f t="shared" si="0"/>
        <v>21</v>
      </c>
      <c r="G28" s="19"/>
      <c r="H28" s="19">
        <v>1</v>
      </c>
      <c r="I28" s="22">
        <f t="shared" si="1"/>
        <v>1</v>
      </c>
    </row>
    <row r="29" spans="1:9" x14ac:dyDescent="0.25">
      <c r="A29" s="28"/>
      <c r="B29" s="29"/>
      <c r="C29" s="22"/>
      <c r="D29" s="21"/>
      <c r="E29" s="21"/>
      <c r="F29" s="21">
        <f t="shared" ref="F29:F40" si="2">SUM(D29:E29)</f>
        <v>0</v>
      </c>
      <c r="G29" s="22"/>
      <c r="H29" s="22"/>
      <c r="I29" s="22">
        <f>SUM(G29:H29)</f>
        <v>0</v>
      </c>
    </row>
    <row r="30" spans="1:9" ht="15.75" thickBot="1" x14ac:dyDescent="0.3">
      <c r="A30" s="18" t="s">
        <v>9</v>
      </c>
      <c r="B30" s="18"/>
      <c r="C30" s="30">
        <f t="shared" ref="C30:I30" si="3">SUM(C10:C29)</f>
        <v>378</v>
      </c>
      <c r="D30" s="30">
        <f t="shared" si="3"/>
        <v>75</v>
      </c>
      <c r="E30" s="30">
        <f t="shared" si="3"/>
        <v>138</v>
      </c>
      <c r="F30" s="30">
        <f t="shared" si="3"/>
        <v>213</v>
      </c>
      <c r="G30" s="30">
        <f t="shared" si="3"/>
        <v>3</v>
      </c>
      <c r="H30" s="30">
        <f t="shared" si="3"/>
        <v>15</v>
      </c>
      <c r="I30" s="30">
        <f t="shared" si="3"/>
        <v>18</v>
      </c>
    </row>
    <row r="31" spans="1:9" x14ac:dyDescent="0.25">
      <c r="A31" s="31">
        <v>1</v>
      </c>
      <c r="B31" s="32" t="str">
        <f>'[1]55'!B10</f>
        <v>RSU LOEKMONOHADI</v>
      </c>
      <c r="C31" s="33">
        <v>53</v>
      </c>
      <c r="D31" s="33">
        <v>136</v>
      </c>
      <c r="E31" s="33">
        <v>237</v>
      </c>
      <c r="F31" s="22">
        <f t="shared" si="2"/>
        <v>373</v>
      </c>
      <c r="G31" s="22">
        <v>1</v>
      </c>
      <c r="H31" s="22">
        <v>3</v>
      </c>
      <c r="I31" s="22">
        <f>SUM(G31:H31)</f>
        <v>4</v>
      </c>
    </row>
    <row r="32" spans="1:9" x14ac:dyDescent="0.25">
      <c r="A32" s="34">
        <v>2</v>
      </c>
      <c r="B32" s="32" t="str">
        <f>'[1]55'!B11</f>
        <v>RSU MARDIRAHAYU</v>
      </c>
      <c r="C32" s="22">
        <v>70</v>
      </c>
      <c r="D32" s="22">
        <v>105</v>
      </c>
      <c r="E32" s="22">
        <v>316</v>
      </c>
      <c r="F32" s="22">
        <f t="shared" si="2"/>
        <v>421</v>
      </c>
      <c r="G32" s="22">
        <v>1</v>
      </c>
      <c r="H32" s="22">
        <v>5</v>
      </c>
      <c r="I32" s="22">
        <f t="shared" ref="I32:I40" si="4">SUM(G32:H32)</f>
        <v>6</v>
      </c>
    </row>
    <row r="33" spans="1:9" x14ac:dyDescent="0.25">
      <c r="A33" s="31">
        <v>3</v>
      </c>
      <c r="B33" s="32" t="str">
        <f>'[1]55'!B12</f>
        <v>RSI SUNAN KUDUS</v>
      </c>
      <c r="C33" s="22">
        <v>34</v>
      </c>
      <c r="D33" s="22">
        <v>55</v>
      </c>
      <c r="E33" s="22">
        <v>141</v>
      </c>
      <c r="F33" s="22">
        <f t="shared" si="2"/>
        <v>196</v>
      </c>
      <c r="G33" s="22"/>
      <c r="H33" s="22">
        <v>3</v>
      </c>
      <c r="I33" s="22">
        <f t="shared" si="4"/>
        <v>3</v>
      </c>
    </row>
    <row r="34" spans="1:9" x14ac:dyDescent="0.25">
      <c r="A34" s="34">
        <v>4</v>
      </c>
      <c r="B34" s="32" t="str">
        <f>'[1]55'!B13</f>
        <v>RS KARTIKA HUSADA</v>
      </c>
      <c r="C34" s="35">
        <v>10</v>
      </c>
      <c r="D34" s="35">
        <v>9</v>
      </c>
      <c r="E34" s="35">
        <v>14</v>
      </c>
      <c r="F34" s="22">
        <f t="shared" si="2"/>
        <v>23</v>
      </c>
      <c r="G34" s="2"/>
      <c r="H34" s="35">
        <v>1</v>
      </c>
      <c r="I34" s="22">
        <f t="shared" si="4"/>
        <v>1</v>
      </c>
    </row>
    <row r="35" spans="1:9" x14ac:dyDescent="0.25">
      <c r="A35" s="31">
        <v>5</v>
      </c>
      <c r="B35" s="36" t="str">
        <f>'[1]55'!B14</f>
        <v>RS AISIYAH</v>
      </c>
      <c r="C35" s="35">
        <v>41</v>
      </c>
      <c r="D35" s="35">
        <v>21</v>
      </c>
      <c r="E35" s="35">
        <v>70</v>
      </c>
      <c r="F35" s="22">
        <f t="shared" si="2"/>
        <v>91</v>
      </c>
      <c r="G35" s="22"/>
      <c r="H35" s="22">
        <v>3</v>
      </c>
      <c r="I35" s="22">
        <f t="shared" si="4"/>
        <v>3</v>
      </c>
    </row>
    <row r="36" spans="1:9" x14ac:dyDescent="0.25">
      <c r="A36" s="34">
        <v>6</v>
      </c>
      <c r="B36" s="32" t="str">
        <f>'[1]55'!B15</f>
        <v>RS NURUSSYIFA</v>
      </c>
      <c r="C36" s="35">
        <v>23</v>
      </c>
      <c r="D36" s="35">
        <v>4</v>
      </c>
      <c r="E36" s="35">
        <v>19</v>
      </c>
      <c r="F36" s="22">
        <f t="shared" si="2"/>
        <v>23</v>
      </c>
      <c r="G36" s="22"/>
      <c r="H36" s="22">
        <v>1</v>
      </c>
      <c r="I36" s="22">
        <f t="shared" si="4"/>
        <v>1</v>
      </c>
    </row>
    <row r="37" spans="1:9" x14ac:dyDescent="0.25">
      <c r="A37" s="37">
        <v>7</v>
      </c>
      <c r="B37" s="36" t="str">
        <f>'[1]55'!B16</f>
        <v>RS KUMALA SIWI</v>
      </c>
      <c r="C37" s="22"/>
      <c r="D37" s="22"/>
      <c r="E37" s="22"/>
      <c r="F37" s="22">
        <f t="shared" si="2"/>
        <v>0</v>
      </c>
      <c r="G37" s="22"/>
      <c r="H37" s="22"/>
      <c r="I37" s="22">
        <f t="shared" si="4"/>
        <v>0</v>
      </c>
    </row>
    <row r="38" spans="1:9" x14ac:dyDescent="0.25">
      <c r="A38" s="34">
        <v>8</v>
      </c>
      <c r="B38" s="32" t="str">
        <f>'[1]55'!B17</f>
        <v>RS PERMATA HATI</v>
      </c>
      <c r="C38" s="38">
        <v>22</v>
      </c>
      <c r="D38" s="38">
        <v>1</v>
      </c>
      <c r="E38" s="38">
        <v>5</v>
      </c>
      <c r="F38" s="22">
        <f t="shared" si="2"/>
        <v>6</v>
      </c>
      <c r="G38" s="22"/>
      <c r="H38" s="22"/>
      <c r="I38" s="22">
        <f t="shared" si="4"/>
        <v>0</v>
      </c>
    </row>
    <row r="39" spans="1:9" x14ac:dyDescent="0.25">
      <c r="A39" s="31">
        <v>9</v>
      </c>
      <c r="B39" s="32" t="str">
        <f>'[1]55'!B18</f>
        <v>RSB HARAPAN BUNDA</v>
      </c>
      <c r="C39" s="22">
        <v>14</v>
      </c>
      <c r="D39" s="22"/>
      <c r="E39" s="22">
        <v>11</v>
      </c>
      <c r="F39" s="22">
        <f t="shared" si="2"/>
        <v>11</v>
      </c>
      <c r="G39" s="22"/>
      <c r="H39" s="22"/>
      <c r="I39" s="22">
        <f t="shared" si="4"/>
        <v>0</v>
      </c>
    </row>
    <row r="40" spans="1:9" x14ac:dyDescent="0.25">
      <c r="A40" s="34">
        <v>10</v>
      </c>
      <c r="B40" s="32" t="str">
        <f>'[1]55'!B19</f>
        <v>RSIA BUAH HATI</v>
      </c>
      <c r="C40" s="39">
        <v>5</v>
      </c>
      <c r="D40" s="39">
        <v>0</v>
      </c>
      <c r="E40" s="39">
        <v>10</v>
      </c>
      <c r="F40" s="39">
        <f t="shared" si="2"/>
        <v>10</v>
      </c>
      <c r="G40" s="39"/>
      <c r="H40" s="39"/>
      <c r="I40" s="39">
        <f t="shared" si="4"/>
        <v>0</v>
      </c>
    </row>
    <row r="41" spans="1:9" x14ac:dyDescent="0.25">
      <c r="A41" s="40" t="s">
        <v>10</v>
      </c>
      <c r="B41" s="40"/>
      <c r="C41" s="41">
        <f t="shared" ref="C41:I41" si="5">SUM(C31:C40)</f>
        <v>272</v>
      </c>
      <c r="D41" s="41">
        <f t="shared" si="5"/>
        <v>331</v>
      </c>
      <c r="E41" s="41">
        <f t="shared" si="5"/>
        <v>823</v>
      </c>
      <c r="F41" s="42">
        <f t="shared" si="5"/>
        <v>1154</v>
      </c>
      <c r="G41" s="30">
        <f t="shared" si="5"/>
        <v>2</v>
      </c>
      <c r="H41" s="43">
        <f t="shared" si="5"/>
        <v>16</v>
      </c>
      <c r="I41" s="43">
        <f t="shared" si="5"/>
        <v>18</v>
      </c>
    </row>
    <row r="42" spans="1:9" x14ac:dyDescent="0.25">
      <c r="A42" s="44" t="s">
        <v>11</v>
      </c>
      <c r="B42" s="45"/>
      <c r="C42" s="46"/>
      <c r="D42" s="43"/>
      <c r="E42" s="43"/>
      <c r="F42" s="30">
        <f>SUM(D42:E42)</f>
        <v>0</v>
      </c>
      <c r="G42" s="30"/>
      <c r="H42" s="30"/>
      <c r="I42" s="30">
        <f>SUM(G42:H42)</f>
        <v>0</v>
      </c>
    </row>
    <row r="43" spans="1:9" x14ac:dyDescent="0.25">
      <c r="A43" s="47" t="s">
        <v>12</v>
      </c>
      <c r="B43" s="18"/>
      <c r="C43" s="39"/>
      <c r="D43" s="48"/>
      <c r="E43" s="48"/>
      <c r="F43" s="49">
        <f>SUM(D43:E43)</f>
        <v>0</v>
      </c>
      <c r="G43" s="49"/>
      <c r="H43" s="49"/>
      <c r="I43" s="49">
        <f>SUM(G43:H43)</f>
        <v>0</v>
      </c>
    </row>
    <row r="44" spans="1:9" x14ac:dyDescent="0.25">
      <c r="A44" s="44" t="s">
        <v>13</v>
      </c>
      <c r="B44" s="45"/>
      <c r="C44" s="46"/>
      <c r="D44" s="43"/>
      <c r="E44" s="43"/>
      <c r="F44" s="30">
        <f>SUM(D44:E44)</f>
        <v>0</v>
      </c>
      <c r="G44" s="49"/>
      <c r="H44" s="49"/>
      <c r="I44" s="30">
        <f>SUM(G44:H44)</f>
        <v>0</v>
      </c>
    </row>
    <row r="45" spans="1:9" x14ac:dyDescent="0.25">
      <c r="A45" s="45" t="s">
        <v>14</v>
      </c>
      <c r="B45" s="45"/>
      <c r="C45" s="43">
        <f>C30+C41+C43+C42+C44</f>
        <v>650</v>
      </c>
      <c r="D45" s="43">
        <f>D30+D41+D43+D42+D44</f>
        <v>406</v>
      </c>
      <c r="E45" s="43">
        <f>E30+E41+E43+E42+E44</f>
        <v>961</v>
      </c>
      <c r="F45" s="43">
        <f>F30+F41+F43+F42+F44</f>
        <v>1367</v>
      </c>
      <c r="G45" s="43">
        <f>SUM(G30,G41,G42,G43,G44)</f>
        <v>5</v>
      </c>
      <c r="H45" s="43">
        <f>SUM(H30,H41,H42,H43,H44)</f>
        <v>31</v>
      </c>
      <c r="I45" s="43">
        <f>SUM(I30,I41,I42,I43,I44)</f>
        <v>36</v>
      </c>
    </row>
    <row r="46" spans="1:9" ht="15.75" thickBot="1" x14ac:dyDescent="0.3">
      <c r="A46" s="50" t="s">
        <v>15</v>
      </c>
      <c r="B46" s="50"/>
      <c r="C46" s="51">
        <f>C45/'[1]2'!E28*100000</f>
        <v>77.81467656628972</v>
      </c>
      <c r="D46" s="52"/>
      <c r="E46" s="53"/>
      <c r="F46" s="54">
        <f>F45/'[1]2'!$E$28*100000</f>
        <v>163.65025056325854</v>
      </c>
      <c r="G46" s="52"/>
      <c r="H46" s="53"/>
      <c r="I46" s="55">
        <f>I45/'[1]2'!$E$28*100000</f>
        <v>4.3097359329021998</v>
      </c>
    </row>
    <row r="47" spans="1:9" x14ac:dyDescent="0.25">
      <c r="A47" s="6"/>
      <c r="B47" s="6"/>
      <c r="C47" s="56"/>
      <c r="D47" s="56"/>
      <c r="E47" s="56"/>
      <c r="F47" s="56"/>
      <c r="G47" s="56"/>
      <c r="H47" s="56"/>
      <c r="I47" s="56"/>
    </row>
    <row r="48" spans="1:9" x14ac:dyDescent="0.25">
      <c r="A48" s="6" t="s">
        <v>18</v>
      </c>
      <c r="B48" s="6"/>
      <c r="C48" s="8"/>
      <c r="D48" s="8"/>
      <c r="E48" s="8"/>
      <c r="F48" s="8"/>
      <c r="G48" s="8"/>
      <c r="H48" s="8"/>
      <c r="I48" s="8"/>
    </row>
    <row r="49" spans="1:9" x14ac:dyDescent="0.25">
      <c r="A49" s="6" t="s">
        <v>17</v>
      </c>
      <c r="B49" s="6"/>
      <c r="C49" s="6"/>
      <c r="D49" s="6"/>
      <c r="E49" s="6"/>
      <c r="F49" s="6"/>
      <c r="G49" s="6"/>
      <c r="H49" s="6"/>
      <c r="I49" s="6"/>
    </row>
    <row r="50" spans="1:9" x14ac:dyDescent="0.25">
      <c r="A50" s="57"/>
      <c r="B50" s="6"/>
      <c r="C50" s="6"/>
      <c r="D50" s="6"/>
      <c r="E50" s="6"/>
      <c r="F50" s="6"/>
      <c r="G50" s="6"/>
      <c r="H50" s="6"/>
      <c r="I50" s="6"/>
    </row>
    <row r="51" spans="1:9" x14ac:dyDescent="0.25">
      <c r="A51" s="6"/>
      <c r="B51" s="6"/>
      <c r="C51" s="6"/>
      <c r="D51" s="6"/>
      <c r="E51" s="6"/>
      <c r="F51" s="6"/>
      <c r="G51" s="6"/>
      <c r="H51" s="6"/>
      <c r="I51" s="6"/>
    </row>
  </sheetData>
  <mergeCells count="6">
    <mergeCell ref="A3:I3"/>
    <mergeCell ref="A7:A8"/>
    <mergeCell ref="B7:B8"/>
    <mergeCell ref="C7:C8"/>
    <mergeCell ref="D7:F7"/>
    <mergeCell ref="G7:I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2018-10-17T07:27:23Z</dcterms:created>
  <dcterms:modified xsi:type="dcterms:W3CDTF">2018-10-17T07:31:35Z</dcterms:modified>
</cp:coreProperties>
</file>