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640" windowHeight="11760" activeTab="0"/>
  </bookViews>
  <sheets>
    <sheet name="27" sheetId="1" r:id="rId1"/>
  </sheets>
  <externalReferences>
    <externalReference r:id="rId4"/>
  </externalReferences>
  <definedNames>
    <definedName name="_xlnm.Print_Area" localSheetId="0">'27'!$A$1:$AH$36</definedName>
  </definedNames>
  <calcPr fullCalcOnLoad="1"/>
</workbook>
</file>

<file path=xl/sharedStrings.xml><?xml version="1.0" encoding="utf-8"?>
<sst xmlns="http://schemas.openxmlformats.org/spreadsheetml/2006/main" count="78" uniqueCount="52">
  <si>
    <t>Sumber: Seksi P2KLB</t>
  </si>
  <si>
    <t>Jumlah</t>
  </si>
  <si>
    <t>15 Mei 2015</t>
  </si>
  <si>
    <t>12 Mei 2015</t>
  </si>
  <si>
    <t>DBD</t>
  </si>
  <si>
    <t>17 Maret 2015</t>
  </si>
  <si>
    <t>11 Maret 2015</t>
  </si>
  <si>
    <t>19 mei 2015</t>
  </si>
  <si>
    <t>23 Juni 2015</t>
  </si>
  <si>
    <t>21 Juni 2015</t>
  </si>
  <si>
    <t>18.09.2016</t>
  </si>
  <si>
    <t>17.09.2016</t>
  </si>
  <si>
    <t>15.09.2016</t>
  </si>
  <si>
    <t>17.04.2016</t>
  </si>
  <si>
    <t>12 Juni 2015</t>
  </si>
  <si>
    <t>11 Juni 2015</t>
  </si>
  <si>
    <t>1/21/2016\\5</t>
  </si>
  <si>
    <t>L+P</t>
  </si>
  <si>
    <t>P</t>
  </si>
  <si>
    <t>L</t>
  </si>
  <si>
    <t>70+ THN</t>
  </si>
  <si>
    <t>60-69 THN</t>
  </si>
  <si>
    <t>55-59 THN</t>
  </si>
  <si>
    <t>45-54 THN</t>
  </si>
  <si>
    <t>20-44 THN</t>
  </si>
  <si>
    <t>15-19 THN</t>
  </si>
  <si>
    <t>10-14 THN</t>
  </si>
  <si>
    <t>5-9 THN</t>
  </si>
  <si>
    <t>1-4 THN</t>
  </si>
  <si>
    <t>1-11 BLN</t>
  </si>
  <si>
    <t>8-28 HARI</t>
  </si>
  <si>
    <t>0-7 HARI</t>
  </si>
  <si>
    <t>AKHIR</t>
  </si>
  <si>
    <t>DITANGGU-LANGI</t>
  </si>
  <si>
    <t>DIKETAHUI</t>
  </si>
  <si>
    <t>JUMLAH DESA/KEL</t>
  </si>
  <si>
    <t>JUMLAH KEC</t>
  </si>
  <si>
    <t>CFR (%)</t>
  </si>
  <si>
    <t>ATTACK RATE (%)</t>
  </si>
  <si>
    <t>JUMLAH PENDUDUK TERANCAM</t>
  </si>
  <si>
    <t>JUMLAH KEMATIAN</t>
  </si>
  <si>
    <t>KELOMPOK UMUR PENDERITA</t>
  </si>
  <si>
    <t>JUMLAH PENDERITA</t>
  </si>
  <si>
    <t>WAKTU KEJADIAN (TANGGAL)</t>
  </si>
  <si>
    <t>YANG TERSERANG</t>
  </si>
  <si>
    <t>JENIS KEJADIAN LUAR BIASA</t>
  </si>
  <si>
    <t>NO</t>
  </si>
  <si>
    <t>TABEL 27</t>
  </si>
  <si>
    <t>Jumlah Penderita Dan Kematian Pada Klb Menurut Jenis Kejadian Luar Biasa (Klb)</t>
  </si>
  <si>
    <t>Kabupaten</t>
  </si>
  <si>
    <t>Kudus</t>
  </si>
  <si>
    <t>Tahun</t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</si>
</sst>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[$-409]d\-mmm\-yy;@"/>
    <numFmt numFmtId="173" formatCode="#,##0.00\ ;&quot; (&quot;#,##0.00\);&quot; -&quot;#\ ;@\ "/>
    <numFmt numFmtId="174" formatCode="&quot;$&quot;#,##0_);[Red]\(&quot;$&quot;#,##0\)"/>
    <numFmt numFmtId="175" formatCode="&quot;$&quot;#,##0.00_);[Red]\(&quot;$&quot;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</borders>
  <cellStyleXfs count="9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3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3" fontId="2" fillId="33" borderId="10" xfId="42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7" fontId="2" fillId="33" borderId="10" xfId="42" applyNumberFormat="1" applyFont="1" applyFill="1" applyBorder="1" applyAlignment="1">
      <alignment vertical="center"/>
    </xf>
    <xf numFmtId="37" fontId="2" fillId="33" borderId="10" xfId="0" applyNumberFormat="1" applyFont="1" applyFill="1" applyBorder="1" applyAlignment="1">
      <alignment vertical="center"/>
    </xf>
    <xf numFmtId="15" fontId="2" fillId="33" borderId="10" xfId="0" applyNumberFormat="1" applyFont="1" applyFill="1" applyBorder="1" applyAlignment="1">
      <alignment vertical="center"/>
    </xf>
    <xf numFmtId="172" fontId="2" fillId="33" borderId="10" xfId="42" applyNumberFormat="1" applyFont="1" applyFill="1" applyBorder="1" applyAlignment="1">
      <alignment vertical="center"/>
    </xf>
    <xf numFmtId="43" fontId="2" fillId="33" borderId="11" xfId="42" applyFont="1" applyFill="1" applyBorder="1" applyAlignment="1">
      <alignment vertical="center"/>
    </xf>
    <xf numFmtId="37" fontId="2" fillId="33" borderId="11" xfId="42" applyNumberFormat="1" applyFont="1" applyFill="1" applyBorder="1" applyAlignment="1">
      <alignment vertical="center"/>
    </xf>
    <xf numFmtId="37" fontId="2" fillId="33" borderId="12" xfId="42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Continuous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Continuous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 quotePrefix="1">
      <alignment horizontal="left"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[0] 3" xfId="46"/>
    <cellStyle name="Comma [0] 4" xfId="47"/>
    <cellStyle name="Comma [0] 5" xfId="48"/>
    <cellStyle name="Comma 10" xfId="49"/>
    <cellStyle name="Comma 11" xfId="50"/>
    <cellStyle name="Comma 12" xfId="51"/>
    <cellStyle name="Comma 13" xfId="52"/>
    <cellStyle name="Comma 14" xfId="53"/>
    <cellStyle name="Comma 15" xfId="54"/>
    <cellStyle name="Comma 16" xfId="55"/>
    <cellStyle name="Comma 17" xfId="56"/>
    <cellStyle name="Comma 18" xfId="57"/>
    <cellStyle name="Comma 19" xfId="58"/>
    <cellStyle name="Comma 2" xfId="59"/>
    <cellStyle name="Comma 2 2" xfId="60"/>
    <cellStyle name="Comma 20" xfId="61"/>
    <cellStyle name="Comma 21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cel Built-in Comma" xfId="72"/>
    <cellStyle name="Excel Built-in Normal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llares [0]_Well Timing" xfId="82"/>
    <cellStyle name="Millares_Well Timing" xfId="83"/>
    <cellStyle name="Moneda [0]_Well Timing" xfId="84"/>
    <cellStyle name="Moneda_Well Timing" xfId="85"/>
    <cellStyle name="Neutral" xfId="86"/>
    <cellStyle name="Normal 2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mlah%20penderita%20dan%20kematian%20pada%20KLB%20menurut%20jenis%20kejadian%20luar%20bia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 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Prov)"/>
      <sheetName val="83 (Prov)"/>
      <sheetName val="84"/>
      <sheetName val="85"/>
      <sheetName val="86"/>
      <sheetName val="87"/>
      <sheetName val="88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38"/>
  <sheetViews>
    <sheetView tabSelected="1" zoomScale="66" zoomScaleNormal="66" zoomScalePageLayoutView="0" workbookViewId="0" topLeftCell="A1">
      <selection activeCell="O6" sqref="O6"/>
    </sheetView>
  </sheetViews>
  <sheetFormatPr defaultColWidth="9.140625" defaultRowHeight="12.75"/>
  <cols>
    <col min="1" max="1" width="5.7109375" style="1" customWidth="1"/>
    <col min="2" max="2" width="20.57421875" style="1" customWidth="1"/>
    <col min="3" max="3" width="11.28125" style="1" customWidth="1"/>
    <col min="4" max="4" width="12.140625" style="1" customWidth="1"/>
    <col min="5" max="5" width="19.7109375" style="1" customWidth="1"/>
    <col min="6" max="6" width="14.421875" style="1" customWidth="1"/>
    <col min="7" max="7" width="15.57421875" style="1" customWidth="1"/>
    <col min="8" max="8" width="12.140625" style="1" customWidth="1"/>
    <col min="9" max="10" width="8.7109375" style="1" customWidth="1"/>
    <col min="11" max="11" width="14.57421875" style="1" customWidth="1"/>
    <col min="12" max="15" width="5.7109375" style="1" customWidth="1"/>
    <col min="16" max="16" width="7.00390625" style="1" customWidth="1"/>
    <col min="17" max="22" width="5.7109375" style="1" customWidth="1"/>
    <col min="23" max="23" width="12.8515625" style="1" customWidth="1"/>
    <col min="24" max="25" width="7.7109375" style="1" customWidth="1"/>
    <col min="26" max="26" width="13.57421875" style="1" customWidth="1"/>
    <col min="27" max="27" width="9.00390625" style="1" customWidth="1"/>
    <col min="28" max="28" width="10.7109375" style="1" customWidth="1"/>
    <col min="29" max="29" width="11.28125" style="1" customWidth="1"/>
    <col min="30" max="31" width="9.7109375" style="1" customWidth="1"/>
    <col min="32" max="32" width="13.140625" style="1" customWidth="1"/>
    <col min="33" max="33" width="13.00390625" style="1" customWidth="1"/>
    <col min="34" max="34" width="16.421875" style="1" customWidth="1"/>
    <col min="35" max="35" width="9.140625" style="1" customWidth="1"/>
    <col min="36" max="36" width="12.00390625" style="1" bestFit="1" customWidth="1"/>
    <col min="37" max="16384" width="9.140625" style="1" customWidth="1"/>
  </cols>
  <sheetData>
    <row r="1" ht="15">
      <c r="A1" s="24" t="s">
        <v>47</v>
      </c>
    </row>
    <row r="3" spans="1:34" ht="15">
      <c r="A3" s="21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5:34" ht="15">
      <c r="O4" s="23" t="s">
        <v>49</v>
      </c>
      <c r="P4" s="22" t="s">
        <v>50</v>
      </c>
      <c r="W4" s="21"/>
      <c r="X4" s="21"/>
      <c r="Y4" s="21"/>
      <c r="AA4" s="22"/>
      <c r="AB4" s="22"/>
      <c r="AC4" s="21"/>
      <c r="AD4" s="21"/>
      <c r="AE4" s="21"/>
      <c r="AF4" s="21"/>
      <c r="AG4" s="21"/>
      <c r="AH4" s="21"/>
    </row>
    <row r="5" spans="15:34" ht="15">
      <c r="O5" s="23" t="s">
        <v>51</v>
      </c>
      <c r="P5" s="22">
        <v>2016</v>
      </c>
      <c r="W5" s="21"/>
      <c r="X5" s="21"/>
      <c r="Y5" s="21"/>
      <c r="AA5" s="22"/>
      <c r="AB5" s="22"/>
      <c r="AC5" s="21"/>
      <c r="AD5" s="21"/>
      <c r="AE5" s="21"/>
      <c r="AF5" s="21"/>
      <c r="AG5" s="21"/>
      <c r="AH5" s="21"/>
    </row>
    <row r="6" spans="1:31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Z6" s="2"/>
      <c r="AA6" s="2"/>
      <c r="AB6" s="2"/>
      <c r="AC6" s="2"/>
      <c r="AD6" s="2"/>
      <c r="AE6" s="2"/>
    </row>
    <row r="7" spans="1:34" ht="65.25" customHeight="1">
      <c r="A7" s="41" t="s">
        <v>46</v>
      </c>
      <c r="B7" s="44" t="s">
        <v>45</v>
      </c>
      <c r="C7" s="25" t="s">
        <v>44</v>
      </c>
      <c r="D7" s="26"/>
      <c r="E7" s="27" t="s">
        <v>43</v>
      </c>
      <c r="F7" s="28"/>
      <c r="G7" s="29"/>
      <c r="H7" s="27" t="s">
        <v>42</v>
      </c>
      <c r="I7" s="28"/>
      <c r="J7" s="29"/>
      <c r="K7" s="27" t="s">
        <v>41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9"/>
      <c r="W7" s="27" t="s">
        <v>40</v>
      </c>
      <c r="X7" s="28"/>
      <c r="Y7" s="29"/>
      <c r="Z7" s="27" t="s">
        <v>39</v>
      </c>
      <c r="AA7" s="28"/>
      <c r="AB7" s="29"/>
      <c r="AC7" s="33" t="s">
        <v>38</v>
      </c>
      <c r="AD7" s="34"/>
      <c r="AE7" s="35"/>
      <c r="AF7" s="27" t="s">
        <v>37</v>
      </c>
      <c r="AG7" s="28"/>
      <c r="AH7" s="29"/>
    </row>
    <row r="8" spans="1:34" ht="18" customHeight="1">
      <c r="A8" s="42"/>
      <c r="B8" s="45"/>
      <c r="C8" s="39" t="s">
        <v>36</v>
      </c>
      <c r="D8" s="39" t="s">
        <v>35</v>
      </c>
      <c r="E8" s="30"/>
      <c r="F8" s="31"/>
      <c r="G8" s="32"/>
      <c r="H8" s="30"/>
      <c r="I8" s="31"/>
      <c r="J8" s="32"/>
      <c r="K8" s="30"/>
      <c r="L8" s="31"/>
      <c r="M8" s="31"/>
      <c r="N8" s="31"/>
      <c r="O8" s="31"/>
      <c r="P8" s="31"/>
      <c r="Q8" s="31"/>
      <c r="R8" s="31"/>
      <c r="S8" s="31"/>
      <c r="T8" s="31"/>
      <c r="U8" s="31"/>
      <c r="V8" s="32"/>
      <c r="W8" s="30"/>
      <c r="X8" s="31"/>
      <c r="Y8" s="32"/>
      <c r="Z8" s="30"/>
      <c r="AA8" s="31"/>
      <c r="AB8" s="32"/>
      <c r="AC8" s="36"/>
      <c r="AD8" s="37"/>
      <c r="AE8" s="38"/>
      <c r="AF8" s="30"/>
      <c r="AG8" s="31"/>
      <c r="AH8" s="32"/>
    </row>
    <row r="9" spans="1:34" ht="26.25" customHeight="1">
      <c r="A9" s="43"/>
      <c r="B9" s="40"/>
      <c r="C9" s="40"/>
      <c r="D9" s="40"/>
      <c r="E9" s="20" t="s">
        <v>34</v>
      </c>
      <c r="F9" s="20" t="s">
        <v>33</v>
      </c>
      <c r="G9" s="20" t="s">
        <v>32</v>
      </c>
      <c r="H9" s="17" t="s">
        <v>19</v>
      </c>
      <c r="I9" s="17" t="s">
        <v>18</v>
      </c>
      <c r="J9" s="17" t="s">
        <v>17</v>
      </c>
      <c r="K9" s="19" t="s">
        <v>31</v>
      </c>
      <c r="L9" s="19" t="s">
        <v>30</v>
      </c>
      <c r="M9" s="19" t="s">
        <v>29</v>
      </c>
      <c r="N9" s="19" t="s">
        <v>28</v>
      </c>
      <c r="O9" s="19" t="s">
        <v>27</v>
      </c>
      <c r="P9" s="19" t="s">
        <v>26</v>
      </c>
      <c r="Q9" s="19" t="s">
        <v>25</v>
      </c>
      <c r="R9" s="19" t="s">
        <v>24</v>
      </c>
      <c r="S9" s="19" t="s">
        <v>23</v>
      </c>
      <c r="T9" s="19" t="s">
        <v>22</v>
      </c>
      <c r="U9" s="19" t="s">
        <v>21</v>
      </c>
      <c r="V9" s="19" t="s">
        <v>20</v>
      </c>
      <c r="W9" s="17" t="s">
        <v>19</v>
      </c>
      <c r="X9" s="17" t="s">
        <v>18</v>
      </c>
      <c r="Y9" s="18" t="s">
        <v>17</v>
      </c>
      <c r="Z9" s="17" t="s">
        <v>19</v>
      </c>
      <c r="AA9" s="17" t="s">
        <v>18</v>
      </c>
      <c r="AB9" s="17" t="s">
        <v>17</v>
      </c>
      <c r="AC9" s="17" t="s">
        <v>19</v>
      </c>
      <c r="AD9" s="17" t="s">
        <v>18</v>
      </c>
      <c r="AE9" s="17" t="s">
        <v>17</v>
      </c>
      <c r="AF9" s="17" t="s">
        <v>19</v>
      </c>
      <c r="AG9" s="17" t="s">
        <v>18</v>
      </c>
      <c r="AH9" s="17" t="s">
        <v>17</v>
      </c>
    </row>
    <row r="10" spans="1:34" ht="15">
      <c r="A10" s="15">
        <v>1</v>
      </c>
      <c r="B10" s="16">
        <v>2</v>
      </c>
      <c r="C10" s="15">
        <v>3</v>
      </c>
      <c r="D10" s="16">
        <v>4</v>
      </c>
      <c r="E10" s="15">
        <v>5</v>
      </c>
      <c r="F10" s="16">
        <v>6</v>
      </c>
      <c r="G10" s="15">
        <v>7</v>
      </c>
      <c r="H10" s="16">
        <v>8</v>
      </c>
      <c r="I10" s="15">
        <v>9</v>
      </c>
      <c r="J10" s="16">
        <v>10</v>
      </c>
      <c r="K10" s="15">
        <v>11</v>
      </c>
      <c r="L10" s="16">
        <v>12</v>
      </c>
      <c r="M10" s="15">
        <v>13</v>
      </c>
      <c r="N10" s="16">
        <v>14</v>
      </c>
      <c r="O10" s="15">
        <v>15</v>
      </c>
      <c r="P10" s="16">
        <v>16</v>
      </c>
      <c r="Q10" s="15">
        <v>17</v>
      </c>
      <c r="R10" s="16">
        <v>18</v>
      </c>
      <c r="S10" s="15">
        <v>19</v>
      </c>
      <c r="T10" s="16">
        <v>20</v>
      </c>
      <c r="U10" s="15">
        <v>21</v>
      </c>
      <c r="V10" s="16">
        <v>22</v>
      </c>
      <c r="W10" s="15">
        <v>23</v>
      </c>
      <c r="X10" s="16">
        <v>24</v>
      </c>
      <c r="Y10" s="15">
        <v>25</v>
      </c>
      <c r="Z10" s="16">
        <v>26</v>
      </c>
      <c r="AA10" s="15">
        <v>27</v>
      </c>
      <c r="AB10" s="16">
        <v>28</v>
      </c>
      <c r="AC10" s="15">
        <v>29</v>
      </c>
      <c r="AD10" s="16">
        <v>30</v>
      </c>
      <c r="AE10" s="15">
        <v>31</v>
      </c>
      <c r="AF10" s="16">
        <v>32</v>
      </c>
      <c r="AG10" s="15">
        <v>33</v>
      </c>
      <c r="AH10" s="14">
        <v>34</v>
      </c>
    </row>
    <row r="11" spans="1:34" ht="19.5" customHeight="1">
      <c r="A11" s="13"/>
      <c r="B11" s="12"/>
      <c r="C11" s="10"/>
      <c r="D11" s="10"/>
      <c r="E11" s="10"/>
      <c r="F11" s="10">
        <v>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1">
        <f aca="true" t="shared" si="0" ref="Y11:Y17">SUM(W11:X11)</f>
        <v>0</v>
      </c>
      <c r="Z11" s="10"/>
      <c r="AA11" s="10"/>
      <c r="AB11" s="10">
        <f aca="true" t="shared" si="1" ref="AB11:AB17">SUM(Z11:AA11)</f>
        <v>0</v>
      </c>
      <c r="AC11" s="9"/>
      <c r="AD11" s="9"/>
      <c r="AE11" s="9"/>
      <c r="AF11" s="9"/>
      <c r="AG11" s="9"/>
      <c r="AH11" s="9"/>
    </row>
    <row r="12" spans="1:34" ht="19.5" customHeight="1">
      <c r="A12" s="4">
        <v>1</v>
      </c>
      <c r="B12" s="4" t="s">
        <v>4</v>
      </c>
      <c r="C12" s="5">
        <v>1</v>
      </c>
      <c r="D12" s="5">
        <v>1</v>
      </c>
      <c r="E12" s="8">
        <v>42009</v>
      </c>
      <c r="F12" s="8">
        <v>42009</v>
      </c>
      <c r="G12" s="8">
        <v>42016</v>
      </c>
      <c r="H12" s="5">
        <v>1</v>
      </c>
      <c r="I12" s="5">
        <v>0</v>
      </c>
      <c r="J12" s="5">
        <f aca="true" t="shared" si="2" ref="J12:J17">H12+I12</f>
        <v>1</v>
      </c>
      <c r="K12" s="5"/>
      <c r="L12" s="5"/>
      <c r="M12" s="5"/>
      <c r="N12" s="5"/>
      <c r="O12" s="5">
        <v>1</v>
      </c>
      <c r="P12" s="5"/>
      <c r="Q12" s="5"/>
      <c r="R12" s="5"/>
      <c r="S12" s="5"/>
      <c r="T12" s="5"/>
      <c r="U12" s="5"/>
      <c r="V12" s="5"/>
      <c r="W12" s="5">
        <v>1</v>
      </c>
      <c r="X12" s="5">
        <v>0</v>
      </c>
      <c r="Y12" s="5">
        <f t="shared" si="0"/>
        <v>1</v>
      </c>
      <c r="Z12" s="5">
        <v>2298</v>
      </c>
      <c r="AA12" s="5">
        <v>2342</v>
      </c>
      <c r="AB12" s="5">
        <f t="shared" si="1"/>
        <v>4640</v>
      </c>
      <c r="AC12" s="3">
        <f aca="true" t="shared" si="3" ref="AC12:AE17">H12/Z12*100</f>
        <v>0.04351610095735422</v>
      </c>
      <c r="AD12" s="3">
        <f t="shared" si="3"/>
        <v>0</v>
      </c>
      <c r="AE12" s="3">
        <f t="shared" si="3"/>
        <v>0.021551724137931036</v>
      </c>
      <c r="AF12" s="3">
        <f aca="true" t="shared" si="4" ref="AF12:AF17">W12/H12*100</f>
        <v>100</v>
      </c>
      <c r="AG12" s="3">
        <v>0</v>
      </c>
      <c r="AH12" s="3">
        <f aca="true" t="shared" si="5" ref="AH12:AH17">Y12/J12*100</f>
        <v>100</v>
      </c>
    </row>
    <row r="13" spans="1:34" ht="19.5" customHeight="1">
      <c r="A13" s="4">
        <v>2</v>
      </c>
      <c r="B13" s="4" t="s">
        <v>4</v>
      </c>
      <c r="C13" s="5">
        <v>1</v>
      </c>
      <c r="D13" s="5">
        <v>5</v>
      </c>
      <c r="E13" s="8">
        <v>42016</v>
      </c>
      <c r="F13" s="8">
        <v>42016</v>
      </c>
      <c r="G13" s="8">
        <v>42026</v>
      </c>
      <c r="H13" s="5">
        <v>1</v>
      </c>
      <c r="I13" s="5">
        <v>0</v>
      </c>
      <c r="J13" s="5">
        <f t="shared" si="2"/>
        <v>1</v>
      </c>
      <c r="K13" s="5"/>
      <c r="L13" s="5"/>
      <c r="M13" s="5"/>
      <c r="N13" s="5"/>
      <c r="O13" s="5">
        <v>1</v>
      </c>
      <c r="P13" s="5"/>
      <c r="Q13" s="5"/>
      <c r="R13" s="5"/>
      <c r="S13" s="5"/>
      <c r="T13" s="5"/>
      <c r="U13" s="5"/>
      <c r="V13" s="5"/>
      <c r="W13" s="5">
        <v>1</v>
      </c>
      <c r="X13" s="5">
        <v>0</v>
      </c>
      <c r="Y13" s="5">
        <f t="shared" si="0"/>
        <v>1</v>
      </c>
      <c r="Z13" s="5">
        <v>4192</v>
      </c>
      <c r="AA13" s="5">
        <v>4301</v>
      </c>
      <c r="AB13" s="5">
        <f t="shared" si="1"/>
        <v>8493</v>
      </c>
      <c r="AC13" s="3">
        <f t="shared" si="3"/>
        <v>0.023854961832061067</v>
      </c>
      <c r="AD13" s="3">
        <f t="shared" si="3"/>
        <v>0</v>
      </c>
      <c r="AE13" s="3">
        <f t="shared" si="3"/>
        <v>0.011774402449075709</v>
      </c>
      <c r="AF13" s="3">
        <f t="shared" si="4"/>
        <v>100</v>
      </c>
      <c r="AG13" s="3">
        <v>0</v>
      </c>
      <c r="AH13" s="3">
        <f t="shared" si="5"/>
        <v>100</v>
      </c>
    </row>
    <row r="14" spans="1:34" ht="19.5" customHeight="1">
      <c r="A14" s="4"/>
      <c r="B14" s="4"/>
      <c r="C14" s="5"/>
      <c r="D14" s="5"/>
      <c r="E14" s="8">
        <v>42024</v>
      </c>
      <c r="F14" s="8">
        <v>42024</v>
      </c>
      <c r="G14" s="8" t="s">
        <v>16</v>
      </c>
      <c r="H14" s="5">
        <v>0</v>
      </c>
      <c r="I14" s="5">
        <v>1</v>
      </c>
      <c r="J14" s="5">
        <f t="shared" si="2"/>
        <v>1</v>
      </c>
      <c r="K14" s="5"/>
      <c r="L14" s="5"/>
      <c r="M14" s="5"/>
      <c r="N14" s="5">
        <v>1</v>
      </c>
      <c r="O14" s="5"/>
      <c r="P14" s="5"/>
      <c r="Q14" s="5"/>
      <c r="R14" s="5"/>
      <c r="S14" s="5"/>
      <c r="T14" s="5"/>
      <c r="U14" s="5"/>
      <c r="V14" s="5"/>
      <c r="W14" s="5">
        <v>0</v>
      </c>
      <c r="X14" s="5">
        <v>1</v>
      </c>
      <c r="Y14" s="5">
        <f t="shared" si="0"/>
        <v>1</v>
      </c>
      <c r="Z14" s="5">
        <v>5214</v>
      </c>
      <c r="AA14" s="5">
        <v>5349</v>
      </c>
      <c r="AB14" s="5">
        <f t="shared" si="1"/>
        <v>10563</v>
      </c>
      <c r="AC14" s="3">
        <f t="shared" si="3"/>
        <v>0</v>
      </c>
      <c r="AD14" s="3">
        <f t="shared" si="3"/>
        <v>0.01869508319312021</v>
      </c>
      <c r="AE14" s="3">
        <f t="shared" si="3"/>
        <v>0.009467007478935908</v>
      </c>
      <c r="AF14" s="3" t="e">
        <f t="shared" si="4"/>
        <v>#DIV/0!</v>
      </c>
      <c r="AG14" s="3">
        <f>X14/I14*100</f>
        <v>100</v>
      </c>
      <c r="AH14" s="3">
        <f t="shared" si="5"/>
        <v>100</v>
      </c>
    </row>
    <row r="15" spans="1:34" ht="19.5" customHeight="1">
      <c r="A15" s="4"/>
      <c r="B15" s="4"/>
      <c r="C15" s="5"/>
      <c r="D15" s="5"/>
      <c r="E15" s="8">
        <v>42040</v>
      </c>
      <c r="F15" s="8">
        <v>42040</v>
      </c>
      <c r="G15" s="8">
        <v>42042</v>
      </c>
      <c r="H15" s="5">
        <v>1</v>
      </c>
      <c r="I15" s="5">
        <v>0</v>
      </c>
      <c r="J15" s="5">
        <f t="shared" si="2"/>
        <v>1</v>
      </c>
      <c r="K15" s="5"/>
      <c r="L15" s="5"/>
      <c r="M15" s="5"/>
      <c r="N15" s="5"/>
      <c r="O15" s="5"/>
      <c r="P15" s="5">
        <v>1</v>
      </c>
      <c r="Q15" s="5"/>
      <c r="R15" s="5"/>
      <c r="S15" s="5"/>
      <c r="T15" s="5"/>
      <c r="U15" s="5"/>
      <c r="V15" s="5"/>
      <c r="W15" s="5">
        <v>1</v>
      </c>
      <c r="X15" s="5">
        <v>0</v>
      </c>
      <c r="Y15" s="5">
        <f t="shared" si="0"/>
        <v>1</v>
      </c>
      <c r="Z15" s="5">
        <v>3384</v>
      </c>
      <c r="AA15" s="5">
        <v>3472</v>
      </c>
      <c r="AB15" s="5">
        <f t="shared" si="1"/>
        <v>6856</v>
      </c>
      <c r="AC15" s="3">
        <f t="shared" si="3"/>
        <v>0.02955082742316785</v>
      </c>
      <c r="AD15" s="3">
        <f t="shared" si="3"/>
        <v>0</v>
      </c>
      <c r="AE15" s="3">
        <f t="shared" si="3"/>
        <v>0.014585764294049007</v>
      </c>
      <c r="AF15" s="3">
        <f t="shared" si="4"/>
        <v>100</v>
      </c>
      <c r="AG15" s="3">
        <v>0</v>
      </c>
      <c r="AH15" s="3">
        <f t="shared" si="5"/>
        <v>100</v>
      </c>
    </row>
    <row r="16" spans="1:34" ht="15">
      <c r="A16" s="4"/>
      <c r="B16" s="4"/>
      <c r="C16" s="4"/>
      <c r="D16" s="4"/>
      <c r="E16" s="8">
        <v>42100</v>
      </c>
      <c r="F16" s="8">
        <v>42100</v>
      </c>
      <c r="G16" s="8">
        <v>42107</v>
      </c>
      <c r="H16" s="4">
        <v>1</v>
      </c>
      <c r="I16" s="4">
        <v>0</v>
      </c>
      <c r="J16" s="5">
        <f t="shared" si="2"/>
        <v>1</v>
      </c>
      <c r="K16" s="4"/>
      <c r="L16" s="4"/>
      <c r="M16" s="4"/>
      <c r="N16" s="4"/>
      <c r="O16" s="4">
        <v>1</v>
      </c>
      <c r="P16" s="4"/>
      <c r="Q16" s="4"/>
      <c r="R16" s="4"/>
      <c r="S16" s="4"/>
      <c r="T16" s="4"/>
      <c r="U16" s="4"/>
      <c r="V16" s="4"/>
      <c r="W16" s="4">
        <v>1</v>
      </c>
      <c r="X16" s="4">
        <v>0</v>
      </c>
      <c r="Y16" s="5">
        <f t="shared" si="0"/>
        <v>1</v>
      </c>
      <c r="Z16" s="4">
        <v>1133</v>
      </c>
      <c r="AA16" s="4">
        <v>1162</v>
      </c>
      <c r="AB16" s="4">
        <f t="shared" si="1"/>
        <v>2295</v>
      </c>
      <c r="AC16" s="3">
        <f t="shared" si="3"/>
        <v>0.088261253309797</v>
      </c>
      <c r="AD16" s="4">
        <f t="shared" si="3"/>
        <v>0</v>
      </c>
      <c r="AE16" s="4">
        <f t="shared" si="3"/>
        <v>0.04357298474945533</v>
      </c>
      <c r="AF16" s="4">
        <f t="shared" si="4"/>
        <v>100</v>
      </c>
      <c r="AG16" s="4">
        <v>0</v>
      </c>
      <c r="AH16" s="3">
        <f t="shared" si="5"/>
        <v>100</v>
      </c>
    </row>
    <row r="17" spans="1:34" ht="15">
      <c r="A17" s="4"/>
      <c r="B17" s="4"/>
      <c r="C17" s="4"/>
      <c r="D17" s="4"/>
      <c r="E17" s="8" t="s">
        <v>15</v>
      </c>
      <c r="F17" s="8" t="s">
        <v>15</v>
      </c>
      <c r="G17" s="8" t="s">
        <v>14</v>
      </c>
      <c r="H17" s="4">
        <v>0</v>
      </c>
      <c r="I17" s="4">
        <v>1</v>
      </c>
      <c r="J17" s="5">
        <f t="shared" si="2"/>
        <v>1</v>
      </c>
      <c r="K17" s="4"/>
      <c r="L17" s="4"/>
      <c r="M17" s="4"/>
      <c r="N17" s="4">
        <v>1</v>
      </c>
      <c r="O17" s="4"/>
      <c r="P17" s="4"/>
      <c r="Q17" s="4"/>
      <c r="R17" s="4"/>
      <c r="S17" s="4"/>
      <c r="T17" s="4"/>
      <c r="U17" s="4"/>
      <c r="V17" s="4"/>
      <c r="W17" s="4">
        <v>0</v>
      </c>
      <c r="X17" s="4">
        <v>1</v>
      </c>
      <c r="Y17" s="5">
        <f t="shared" si="0"/>
        <v>1</v>
      </c>
      <c r="Z17" s="4">
        <v>4991</v>
      </c>
      <c r="AA17" s="4">
        <v>5121</v>
      </c>
      <c r="AB17" s="4">
        <f t="shared" si="1"/>
        <v>10112</v>
      </c>
      <c r="AC17" s="3">
        <f t="shared" si="3"/>
        <v>0</v>
      </c>
      <c r="AD17" s="4">
        <f t="shared" si="3"/>
        <v>0.019527436047646944</v>
      </c>
      <c r="AE17" s="4">
        <f t="shared" si="3"/>
        <v>0.009889240506329115</v>
      </c>
      <c r="AF17" s="4" t="e">
        <f t="shared" si="4"/>
        <v>#DIV/0!</v>
      </c>
      <c r="AG17" s="4">
        <f>X17/I17*100</f>
        <v>100</v>
      </c>
      <c r="AH17" s="3">
        <f t="shared" si="5"/>
        <v>100</v>
      </c>
    </row>
    <row r="18" spans="1:34" ht="15">
      <c r="A18" s="4"/>
      <c r="B18" s="4"/>
      <c r="C18" s="4"/>
      <c r="D18" s="4"/>
      <c r="E18" s="8"/>
      <c r="F18" s="8"/>
      <c r="G18" s="8"/>
      <c r="H18" s="4"/>
      <c r="I18" s="4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4"/>
      <c r="AA18" s="4"/>
      <c r="AB18" s="4"/>
      <c r="AC18" s="3"/>
      <c r="AD18" s="4"/>
      <c r="AE18" s="4"/>
      <c r="AF18" s="4"/>
      <c r="AG18" s="4"/>
      <c r="AH18" s="3"/>
    </row>
    <row r="19" spans="1:34" ht="15">
      <c r="A19" s="4">
        <v>3</v>
      </c>
      <c r="B19" s="4" t="s">
        <v>4</v>
      </c>
      <c r="C19" s="4">
        <v>1</v>
      </c>
      <c r="D19" s="4">
        <v>1</v>
      </c>
      <c r="E19" s="8" t="s">
        <v>13</v>
      </c>
      <c r="F19" s="8" t="s">
        <v>13</v>
      </c>
      <c r="G19" s="8" t="s">
        <v>13</v>
      </c>
      <c r="H19" s="4">
        <v>0</v>
      </c>
      <c r="I19" s="4">
        <v>1</v>
      </c>
      <c r="J19" s="5">
        <f>H19+I19</f>
        <v>1</v>
      </c>
      <c r="K19" s="4"/>
      <c r="L19" s="4"/>
      <c r="M19" s="4">
        <v>0</v>
      </c>
      <c r="N19" s="4"/>
      <c r="O19" s="4">
        <v>1</v>
      </c>
      <c r="P19" s="4"/>
      <c r="Q19" s="4"/>
      <c r="R19" s="4"/>
      <c r="S19" s="4"/>
      <c r="T19" s="4"/>
      <c r="U19" s="4"/>
      <c r="V19" s="4"/>
      <c r="W19" s="4"/>
      <c r="X19" s="4">
        <v>1</v>
      </c>
      <c r="Y19" s="5">
        <f>SUM(W19:X19)</f>
        <v>1</v>
      </c>
      <c r="Z19" s="4">
        <v>5152</v>
      </c>
      <c r="AA19" s="4">
        <v>5226</v>
      </c>
      <c r="AB19" s="4">
        <f>SUM(Z19:AA19)</f>
        <v>10378</v>
      </c>
      <c r="AC19" s="3">
        <f>H19/Z19*100</f>
        <v>0</v>
      </c>
      <c r="AD19" s="4">
        <v>0.02</v>
      </c>
      <c r="AE19" s="4">
        <v>0.01</v>
      </c>
      <c r="AF19" s="4" t="e">
        <f>W19/H19*100</f>
        <v>#DIV/0!</v>
      </c>
      <c r="AG19" s="4">
        <f>X19/I19*100</f>
        <v>100</v>
      </c>
      <c r="AH19" s="3">
        <f>Y19/J19*100</f>
        <v>100</v>
      </c>
    </row>
    <row r="20" spans="1:34" ht="15">
      <c r="A20" s="4"/>
      <c r="B20" s="4"/>
      <c r="C20" s="4"/>
      <c r="D20" s="4"/>
      <c r="E20" s="8"/>
      <c r="F20" s="8"/>
      <c r="G20" s="8"/>
      <c r="H20" s="4"/>
      <c r="I20" s="4"/>
      <c r="J20" s="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5"/>
      <c r="Z20" s="4"/>
      <c r="AA20" s="4"/>
      <c r="AB20" s="4"/>
      <c r="AC20" s="3"/>
      <c r="AD20" s="4"/>
      <c r="AE20" s="4"/>
      <c r="AF20" s="4"/>
      <c r="AG20" s="4"/>
      <c r="AH20" s="3"/>
    </row>
    <row r="21" spans="1:34" ht="15">
      <c r="A21" s="4">
        <v>4</v>
      </c>
      <c r="B21" s="4" t="s">
        <v>4</v>
      </c>
      <c r="C21" s="4"/>
      <c r="D21" s="4">
        <v>1</v>
      </c>
      <c r="E21" s="8" t="s">
        <v>12</v>
      </c>
      <c r="F21" s="8" t="s">
        <v>11</v>
      </c>
      <c r="G21" s="8" t="s">
        <v>10</v>
      </c>
      <c r="H21" s="4">
        <v>1</v>
      </c>
      <c r="I21" s="4">
        <v>0</v>
      </c>
      <c r="J21" s="5">
        <f>H21+I21</f>
        <v>1</v>
      </c>
      <c r="K21" s="4"/>
      <c r="L21" s="4"/>
      <c r="M21" s="4"/>
      <c r="N21" s="4"/>
      <c r="O21" s="4">
        <v>1</v>
      </c>
      <c r="P21" s="4"/>
      <c r="Q21" s="4"/>
      <c r="R21" s="4"/>
      <c r="S21" s="4"/>
      <c r="T21" s="4"/>
      <c r="U21" s="4"/>
      <c r="V21" s="4"/>
      <c r="W21" s="4">
        <v>1</v>
      </c>
      <c r="X21" s="4"/>
      <c r="Y21" s="5">
        <f>SUM(W21:X21)</f>
        <v>1</v>
      </c>
      <c r="Z21" s="4">
        <v>3244</v>
      </c>
      <c r="AA21" s="4">
        <v>3350</v>
      </c>
      <c r="AB21" s="4">
        <f>SUM(Z21:AA21)</f>
        <v>6594</v>
      </c>
      <c r="AC21" s="3">
        <f>H21/Z21*100</f>
        <v>0.030826140567200986</v>
      </c>
      <c r="AD21" s="4">
        <f>I21/AA21*100</f>
        <v>0</v>
      </c>
      <c r="AE21" s="4">
        <v>0.02</v>
      </c>
      <c r="AF21" s="4">
        <f>W21/H21*100</f>
        <v>100</v>
      </c>
      <c r="AG21" s="4">
        <v>0</v>
      </c>
      <c r="AH21" s="3">
        <f>Y21/J21*100</f>
        <v>100</v>
      </c>
    </row>
    <row r="22" spans="1:34" ht="15">
      <c r="A22" s="4"/>
      <c r="B22" s="4"/>
      <c r="C22" s="4"/>
      <c r="D22" s="4"/>
      <c r="E22" s="8" t="s">
        <v>9</v>
      </c>
      <c r="F22" s="8" t="s">
        <v>9</v>
      </c>
      <c r="G22" s="8" t="s">
        <v>8</v>
      </c>
      <c r="H22" s="4">
        <v>1</v>
      </c>
      <c r="I22" s="4">
        <v>0</v>
      </c>
      <c r="J22" s="5">
        <f>H22+I22</f>
        <v>1</v>
      </c>
      <c r="K22" s="4"/>
      <c r="L22" s="4"/>
      <c r="M22" s="4"/>
      <c r="N22" s="4"/>
      <c r="O22" s="4">
        <v>1</v>
      </c>
      <c r="P22" s="4"/>
      <c r="Q22" s="4"/>
      <c r="R22" s="4"/>
      <c r="S22" s="4"/>
      <c r="T22" s="4"/>
      <c r="U22" s="4"/>
      <c r="V22" s="4"/>
      <c r="W22" s="4">
        <v>1</v>
      </c>
      <c r="X22" s="4">
        <v>0</v>
      </c>
      <c r="Y22" s="5">
        <f>SUM(W22:X22)</f>
        <v>1</v>
      </c>
      <c r="Z22" s="4">
        <v>4541</v>
      </c>
      <c r="AA22" s="4">
        <v>4644</v>
      </c>
      <c r="AB22" s="4">
        <f>SUM(Z22:AA22)</f>
        <v>9185</v>
      </c>
      <c r="AC22" s="3">
        <f>H22/Z22*100</f>
        <v>0.022021581149526535</v>
      </c>
      <c r="AD22" s="4">
        <f>I22/AA22*100</f>
        <v>0</v>
      </c>
      <c r="AE22" s="4">
        <f>J22/AB22*100</f>
        <v>0.010887316276537834</v>
      </c>
      <c r="AF22" s="4">
        <f>W22/H22*100</f>
        <v>100</v>
      </c>
      <c r="AG22" s="4">
        <v>0</v>
      </c>
      <c r="AH22" s="3">
        <f>Y22/J22*100</f>
        <v>100</v>
      </c>
    </row>
    <row r="23" spans="1:34" ht="15">
      <c r="A23" s="4"/>
      <c r="B23" s="4"/>
      <c r="C23" s="4"/>
      <c r="D23" s="4"/>
      <c r="E23" s="8"/>
      <c r="F23" s="8"/>
      <c r="G23" s="8"/>
      <c r="H23" s="4"/>
      <c r="I23" s="4"/>
      <c r="J23" s="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5"/>
      <c r="Z23" s="4"/>
      <c r="AA23" s="4"/>
      <c r="AB23" s="4"/>
      <c r="AC23" s="3"/>
      <c r="AD23" s="4"/>
      <c r="AE23" s="4"/>
      <c r="AF23" s="4"/>
      <c r="AG23" s="4"/>
      <c r="AH23" s="3"/>
    </row>
    <row r="24" spans="1:34" ht="15">
      <c r="A24" s="4">
        <v>5</v>
      </c>
      <c r="B24" s="4" t="s">
        <v>4</v>
      </c>
      <c r="C24" s="4">
        <v>1</v>
      </c>
      <c r="D24" s="4">
        <v>4</v>
      </c>
      <c r="E24" s="8">
        <v>42053</v>
      </c>
      <c r="F24" s="8">
        <v>42053</v>
      </c>
      <c r="G24" s="8">
        <v>42058</v>
      </c>
      <c r="H24" s="4">
        <v>0</v>
      </c>
      <c r="I24" s="4">
        <v>2</v>
      </c>
      <c r="J24" s="5">
        <f>H24+I24</f>
        <v>2</v>
      </c>
      <c r="K24" s="4"/>
      <c r="L24" s="4"/>
      <c r="M24" s="4">
        <v>1</v>
      </c>
      <c r="N24" s="4"/>
      <c r="O24" s="4">
        <v>1</v>
      </c>
      <c r="P24" s="4"/>
      <c r="Q24" s="4"/>
      <c r="R24" s="4"/>
      <c r="S24" s="4"/>
      <c r="T24" s="4"/>
      <c r="U24" s="4"/>
      <c r="V24" s="4"/>
      <c r="W24" s="4">
        <v>0</v>
      </c>
      <c r="X24" s="4">
        <v>2</v>
      </c>
      <c r="Y24" s="5">
        <f>SUM(W24:X24)</f>
        <v>2</v>
      </c>
      <c r="Z24" s="4">
        <v>1609</v>
      </c>
      <c r="AA24" s="4">
        <v>1707</v>
      </c>
      <c r="AB24" s="4">
        <f>SUM(Z24:AA24)</f>
        <v>3316</v>
      </c>
      <c r="AC24" s="3">
        <f aca="true" t="shared" si="6" ref="AC24:AE27">H24/Z24*100</f>
        <v>0</v>
      </c>
      <c r="AD24" s="4">
        <f t="shared" si="6"/>
        <v>0.11716461628588166</v>
      </c>
      <c r="AE24" s="4">
        <f t="shared" si="6"/>
        <v>0.060313630880579006</v>
      </c>
      <c r="AF24" s="4" t="e">
        <f>W24/H24*100</f>
        <v>#DIV/0!</v>
      </c>
      <c r="AG24" s="4">
        <f>X24/I24*100</f>
        <v>100</v>
      </c>
      <c r="AH24" s="3">
        <f>Y24/J24*100</f>
        <v>100</v>
      </c>
    </row>
    <row r="25" spans="1:34" ht="15">
      <c r="A25" s="4"/>
      <c r="B25" s="4"/>
      <c r="C25" s="4"/>
      <c r="D25" s="4"/>
      <c r="E25" s="8">
        <v>42463</v>
      </c>
      <c r="F25" s="8">
        <v>42463</v>
      </c>
      <c r="G25" s="8">
        <v>42104</v>
      </c>
      <c r="H25" s="4">
        <v>0</v>
      </c>
      <c r="I25" s="4">
        <v>1</v>
      </c>
      <c r="J25" s="5">
        <f>H25+I25</f>
        <v>1</v>
      </c>
      <c r="K25" s="4"/>
      <c r="L25" s="4"/>
      <c r="M25" s="4"/>
      <c r="N25" s="4">
        <v>1</v>
      </c>
      <c r="O25" s="4"/>
      <c r="P25" s="4"/>
      <c r="Q25" s="4"/>
      <c r="R25" s="4"/>
      <c r="S25" s="4"/>
      <c r="T25" s="4"/>
      <c r="U25" s="4"/>
      <c r="V25" s="4"/>
      <c r="W25" s="4">
        <v>0</v>
      </c>
      <c r="X25" s="4">
        <v>1</v>
      </c>
      <c r="Y25" s="5">
        <f>SUM(W25:X25)</f>
        <v>1</v>
      </c>
      <c r="Z25" s="4">
        <v>1330</v>
      </c>
      <c r="AA25" s="4">
        <v>1412</v>
      </c>
      <c r="AB25" s="4">
        <f>SUM(Z25:AA25)</f>
        <v>2742</v>
      </c>
      <c r="AC25" s="3">
        <f t="shared" si="6"/>
        <v>0</v>
      </c>
      <c r="AD25" s="4">
        <f t="shared" si="6"/>
        <v>0.0708215297450425</v>
      </c>
      <c r="AE25" s="4">
        <f t="shared" si="6"/>
        <v>0.03646973012399708</v>
      </c>
      <c r="AF25" s="4">
        <v>0</v>
      </c>
      <c r="AG25" s="4">
        <f aca="true" t="shared" si="7" ref="AG25:AH27">X25/I25*100</f>
        <v>100</v>
      </c>
      <c r="AH25" s="3">
        <f t="shared" si="7"/>
        <v>100</v>
      </c>
    </row>
    <row r="26" spans="1:34" ht="15">
      <c r="A26" s="4"/>
      <c r="B26" s="4"/>
      <c r="C26" s="4"/>
      <c r="D26" s="4"/>
      <c r="E26" s="8" t="s">
        <v>2</v>
      </c>
      <c r="F26" s="8" t="s">
        <v>2</v>
      </c>
      <c r="G26" s="8" t="s">
        <v>7</v>
      </c>
      <c r="H26" s="4">
        <v>0</v>
      </c>
      <c r="I26" s="4">
        <v>1</v>
      </c>
      <c r="J26" s="5">
        <f>H26+I26</f>
        <v>1</v>
      </c>
      <c r="K26" s="4"/>
      <c r="L26" s="4"/>
      <c r="M26" s="4">
        <v>1</v>
      </c>
      <c r="N26" s="4"/>
      <c r="O26" s="4"/>
      <c r="P26" s="4"/>
      <c r="Q26" s="4"/>
      <c r="R26" s="4"/>
      <c r="S26" s="4"/>
      <c r="T26" s="4"/>
      <c r="U26" s="4"/>
      <c r="V26" s="4"/>
      <c r="W26" s="4">
        <v>0</v>
      </c>
      <c r="X26" s="4">
        <v>1</v>
      </c>
      <c r="Y26" s="5">
        <f>SUM(W26:X26)</f>
        <v>1</v>
      </c>
      <c r="Z26" s="4">
        <v>2633</v>
      </c>
      <c r="AA26" s="4">
        <v>2793</v>
      </c>
      <c r="AB26" s="4">
        <f>SUM(Z26:AA26)</f>
        <v>5426</v>
      </c>
      <c r="AC26" s="3">
        <f t="shared" si="6"/>
        <v>0</v>
      </c>
      <c r="AD26" s="4">
        <f t="shared" si="6"/>
        <v>0.03580379520229145</v>
      </c>
      <c r="AE26" s="4">
        <f t="shared" si="6"/>
        <v>0.018429782528566162</v>
      </c>
      <c r="AF26" s="4">
        <v>0</v>
      </c>
      <c r="AG26" s="4">
        <f t="shared" si="7"/>
        <v>100</v>
      </c>
      <c r="AH26" s="3">
        <f t="shared" si="7"/>
        <v>100</v>
      </c>
    </row>
    <row r="27" spans="1:34" ht="15">
      <c r="A27" s="4"/>
      <c r="B27" s="4"/>
      <c r="C27" s="4"/>
      <c r="D27" s="4"/>
      <c r="E27" s="8" t="s">
        <v>6</v>
      </c>
      <c r="F27" s="8" t="s">
        <v>6</v>
      </c>
      <c r="G27" s="8" t="s">
        <v>5</v>
      </c>
      <c r="H27" s="4">
        <v>0</v>
      </c>
      <c r="I27" s="4">
        <v>1</v>
      </c>
      <c r="J27" s="5">
        <f>H27+I27</f>
        <v>1</v>
      </c>
      <c r="K27" s="4"/>
      <c r="L27" s="4"/>
      <c r="M27" s="4"/>
      <c r="N27" s="4"/>
      <c r="O27" s="4">
        <v>1</v>
      </c>
      <c r="P27" s="4"/>
      <c r="Q27" s="4"/>
      <c r="R27" s="4"/>
      <c r="S27" s="4"/>
      <c r="T27" s="4"/>
      <c r="U27" s="4"/>
      <c r="V27" s="4"/>
      <c r="W27" s="4">
        <v>0</v>
      </c>
      <c r="X27" s="4">
        <v>1</v>
      </c>
      <c r="Y27" s="5">
        <f>SUM(W27:X27)</f>
        <v>1</v>
      </c>
      <c r="Z27" s="4">
        <v>4398</v>
      </c>
      <c r="AA27" s="4">
        <v>4667</v>
      </c>
      <c r="AB27" s="4">
        <f>SUM(Z27:AA27)</f>
        <v>9065</v>
      </c>
      <c r="AC27" s="3">
        <f t="shared" si="6"/>
        <v>0</v>
      </c>
      <c r="AD27" s="4">
        <f t="shared" si="6"/>
        <v>0.021427040925648167</v>
      </c>
      <c r="AE27" s="4">
        <f t="shared" si="6"/>
        <v>0.011031439602868174</v>
      </c>
      <c r="AF27" s="4">
        <v>0</v>
      </c>
      <c r="AG27" s="4">
        <f t="shared" si="7"/>
        <v>100</v>
      </c>
      <c r="AH27" s="3">
        <f t="shared" si="7"/>
        <v>100</v>
      </c>
    </row>
    <row r="28" spans="1:34" ht="15">
      <c r="A28" s="4"/>
      <c r="B28" s="4"/>
      <c r="C28" s="4"/>
      <c r="D28" s="4"/>
      <c r="E28" s="8"/>
      <c r="F28" s="8"/>
      <c r="G28" s="8"/>
      <c r="H28" s="4"/>
      <c r="I28" s="4"/>
      <c r="J28" s="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5"/>
      <c r="Z28" s="4"/>
      <c r="AA28" s="4"/>
      <c r="AB28" s="4"/>
      <c r="AC28" s="3"/>
      <c r="AD28" s="4"/>
      <c r="AE28" s="4"/>
      <c r="AF28" s="4">
        <v>0</v>
      </c>
      <c r="AG28" s="4"/>
      <c r="AH28" s="3"/>
    </row>
    <row r="29" spans="1:34" ht="15">
      <c r="A29" s="4">
        <v>6</v>
      </c>
      <c r="B29" s="4" t="s">
        <v>4</v>
      </c>
      <c r="C29" s="4">
        <v>1</v>
      </c>
      <c r="D29" s="4">
        <v>1</v>
      </c>
      <c r="E29" s="8">
        <v>42034</v>
      </c>
      <c r="F29" s="7">
        <v>42034</v>
      </c>
      <c r="G29" s="7">
        <v>42010</v>
      </c>
      <c r="H29" s="4">
        <v>0</v>
      </c>
      <c r="I29" s="4">
        <v>1</v>
      </c>
      <c r="J29" s="5">
        <f>H29+I29</f>
        <v>1</v>
      </c>
      <c r="K29" s="4"/>
      <c r="L29" s="4"/>
      <c r="M29" s="4"/>
      <c r="N29" s="4"/>
      <c r="O29" s="4">
        <v>1</v>
      </c>
      <c r="P29" s="4"/>
      <c r="Q29" s="4"/>
      <c r="R29" s="4"/>
      <c r="S29" s="4"/>
      <c r="T29" s="4"/>
      <c r="U29" s="4"/>
      <c r="V29" s="4"/>
      <c r="W29" s="4">
        <v>0</v>
      </c>
      <c r="X29" s="4">
        <v>1</v>
      </c>
      <c r="Y29" s="5">
        <f>SUM(W29:X29)</f>
        <v>1</v>
      </c>
      <c r="Z29" s="4">
        <v>4849</v>
      </c>
      <c r="AA29" s="4">
        <v>4984</v>
      </c>
      <c r="AB29" s="4">
        <f>SUM(Z29:AA29)</f>
        <v>9833</v>
      </c>
      <c r="AC29" s="3">
        <f>H29/Z29*100</f>
        <v>0</v>
      </c>
      <c r="AD29" s="4">
        <f>I29/AA29*100</f>
        <v>0.020064205457463884</v>
      </c>
      <c r="AE29" s="4">
        <f>J29/AB29*100</f>
        <v>0.010169836265636122</v>
      </c>
      <c r="AF29" s="4">
        <v>0</v>
      </c>
      <c r="AG29" s="4">
        <f>X29/I29*100</f>
        <v>100</v>
      </c>
      <c r="AH29" s="3">
        <f>Y29/J29*100</f>
        <v>100</v>
      </c>
    </row>
    <row r="30" spans="1:34" ht="15">
      <c r="A30" s="4"/>
      <c r="B30" s="4"/>
      <c r="C30" s="4"/>
      <c r="D30" s="4"/>
      <c r="E30" s="8"/>
      <c r="F30" s="7"/>
      <c r="G30" s="7"/>
      <c r="H30" s="4"/>
      <c r="I30" s="4"/>
      <c r="J30" s="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5"/>
      <c r="Z30" s="4"/>
      <c r="AA30" s="4"/>
      <c r="AB30" s="4"/>
      <c r="AC30" s="3"/>
      <c r="AD30" s="4"/>
      <c r="AE30" s="4"/>
      <c r="AF30" s="4"/>
      <c r="AG30" s="4"/>
      <c r="AH30" s="3"/>
    </row>
    <row r="31" spans="1:34" ht="15">
      <c r="A31" s="4">
        <v>7</v>
      </c>
      <c r="B31" s="4" t="s">
        <v>4</v>
      </c>
      <c r="C31" s="4">
        <v>1</v>
      </c>
      <c r="D31" s="4">
        <v>1</v>
      </c>
      <c r="E31" s="8" t="s">
        <v>3</v>
      </c>
      <c r="F31" s="7" t="s">
        <v>3</v>
      </c>
      <c r="G31" s="7" t="s">
        <v>2</v>
      </c>
      <c r="H31" s="4">
        <v>1</v>
      </c>
      <c r="I31" s="4">
        <v>0</v>
      </c>
      <c r="J31" s="5">
        <f>H31+I31</f>
        <v>1</v>
      </c>
      <c r="K31" s="4"/>
      <c r="L31" s="4"/>
      <c r="M31" s="4"/>
      <c r="N31" s="4">
        <v>1</v>
      </c>
      <c r="O31" s="4"/>
      <c r="P31" s="4"/>
      <c r="Q31" s="4"/>
      <c r="R31" s="4"/>
      <c r="S31" s="4"/>
      <c r="T31" s="4"/>
      <c r="U31" s="4"/>
      <c r="V31" s="4"/>
      <c r="W31" s="4">
        <v>1</v>
      </c>
      <c r="X31" s="4">
        <v>0</v>
      </c>
      <c r="Y31" s="5">
        <f>SUM(W31:X31)</f>
        <v>1</v>
      </c>
      <c r="Z31" s="4">
        <v>1624</v>
      </c>
      <c r="AA31" s="4">
        <v>1664</v>
      </c>
      <c r="AB31" s="4">
        <f>SUM(Z31:AA31)</f>
        <v>3288</v>
      </c>
      <c r="AC31" s="3">
        <f>H31/Z31*100</f>
        <v>0.06157635467980296</v>
      </c>
      <c r="AD31" s="4">
        <f>I31/AA31*100</f>
        <v>0</v>
      </c>
      <c r="AE31" s="4">
        <f>J31/AB31*100</f>
        <v>0.030413625304136254</v>
      </c>
      <c r="AF31" s="4">
        <f>W31/H31*100</f>
        <v>100</v>
      </c>
      <c r="AG31" s="4">
        <v>0</v>
      </c>
      <c r="AH31" s="3">
        <f>Y31/J31*100</f>
        <v>100</v>
      </c>
    </row>
    <row r="32" spans="1:34" ht="15">
      <c r="A32" s="4"/>
      <c r="B32" s="4"/>
      <c r="C32" s="4"/>
      <c r="D32" s="4"/>
      <c r="E32" s="8"/>
      <c r="F32" s="7"/>
      <c r="G32" s="7"/>
      <c r="H32" s="4"/>
      <c r="I32" s="4"/>
      <c r="J32" s="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5"/>
      <c r="Z32" s="4"/>
      <c r="AA32" s="4"/>
      <c r="AB32" s="4"/>
      <c r="AC32" s="3"/>
      <c r="AD32" s="4"/>
      <c r="AE32" s="4"/>
      <c r="AF32" s="4"/>
      <c r="AG32" s="4"/>
      <c r="AH32" s="3"/>
    </row>
    <row r="33" spans="1:34" ht="15">
      <c r="A33" s="4"/>
      <c r="B33" s="4" t="s">
        <v>1</v>
      </c>
      <c r="C33" s="6">
        <f>SUM(C12:C31)</f>
        <v>6</v>
      </c>
      <c r="D33" s="6">
        <f>SUM(D12:D31)</f>
        <v>14</v>
      </c>
      <c r="E33" s="6"/>
      <c r="F33" s="6"/>
      <c r="G33" s="6"/>
      <c r="H33" s="6">
        <f>SUM(H12:H31)</f>
        <v>7</v>
      </c>
      <c r="I33" s="6">
        <f>SUM(I12:I31)</f>
        <v>9</v>
      </c>
      <c r="J33" s="5">
        <f>H33+I33</f>
        <v>16</v>
      </c>
      <c r="K33" s="5">
        <f aca="true" t="shared" si="8" ref="K33:AB33">SUM(K12:K32)</f>
        <v>0</v>
      </c>
      <c r="L33" s="5">
        <f t="shared" si="8"/>
        <v>0</v>
      </c>
      <c r="M33" s="5">
        <f t="shared" si="8"/>
        <v>2</v>
      </c>
      <c r="N33" s="5">
        <f t="shared" si="8"/>
        <v>4</v>
      </c>
      <c r="O33" s="5">
        <f t="shared" si="8"/>
        <v>9</v>
      </c>
      <c r="P33" s="5">
        <f t="shared" si="8"/>
        <v>1</v>
      </c>
      <c r="Q33" s="5">
        <f t="shared" si="8"/>
        <v>0</v>
      </c>
      <c r="R33" s="5">
        <f t="shared" si="8"/>
        <v>0</v>
      </c>
      <c r="S33" s="5">
        <f t="shared" si="8"/>
        <v>0</v>
      </c>
      <c r="T33" s="5">
        <f t="shared" si="8"/>
        <v>0</v>
      </c>
      <c r="U33" s="5">
        <f t="shared" si="8"/>
        <v>0</v>
      </c>
      <c r="V33" s="5">
        <f t="shared" si="8"/>
        <v>0</v>
      </c>
      <c r="W33" s="5">
        <f t="shared" si="8"/>
        <v>7</v>
      </c>
      <c r="X33" s="5">
        <f t="shared" si="8"/>
        <v>9</v>
      </c>
      <c r="Y33" s="5">
        <f t="shared" si="8"/>
        <v>16</v>
      </c>
      <c r="Z33" s="5">
        <f t="shared" si="8"/>
        <v>50592</v>
      </c>
      <c r="AA33" s="5">
        <f t="shared" si="8"/>
        <v>52194</v>
      </c>
      <c r="AB33" s="5">
        <f t="shared" si="8"/>
        <v>102786</v>
      </c>
      <c r="AC33" s="3">
        <f>H33/Z33*100</f>
        <v>0.013836179633143581</v>
      </c>
      <c r="AD33" s="4">
        <f>I33/AA33*100</f>
        <v>0.01724336130589723</v>
      </c>
      <c r="AE33" s="4">
        <f>J33/AB33*100</f>
        <v>0.015566322261786626</v>
      </c>
      <c r="AF33" s="4">
        <f>W33/H33*100</f>
        <v>100</v>
      </c>
      <c r="AG33" s="4">
        <f>X33/I33*100</f>
        <v>100</v>
      </c>
      <c r="AH33" s="3">
        <f>Y33/J33*100</f>
        <v>100</v>
      </c>
    </row>
    <row r="38" spans="1:4" ht="15">
      <c r="A38" s="2" t="s">
        <v>0</v>
      </c>
      <c r="B38" s="2"/>
      <c r="C38" s="2"/>
      <c r="D38" s="2"/>
    </row>
  </sheetData>
  <sheetProtection/>
  <mergeCells count="4">
    <mergeCell ref="D8:D9"/>
    <mergeCell ref="A7:A9"/>
    <mergeCell ref="B7:B9"/>
    <mergeCell ref="C8:C9"/>
  </mergeCells>
  <printOptions horizontalCentered="1"/>
  <pageMargins left="1.23" right="0.9" top="1.15" bottom="0.9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MAX</cp:lastModifiedBy>
  <dcterms:created xsi:type="dcterms:W3CDTF">2017-11-08T02:13:03Z</dcterms:created>
  <dcterms:modified xsi:type="dcterms:W3CDTF">2017-11-10T02:01:25Z</dcterms:modified>
  <cp:category/>
  <cp:version/>
  <cp:contentType/>
  <cp:contentStatus/>
</cp:coreProperties>
</file>