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TAHAN start 21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P32" i="1" s="1"/>
  <c r="K32" i="1"/>
  <c r="J32" i="1"/>
  <c r="H32" i="1"/>
  <c r="G32" i="1"/>
  <c r="F32" i="1"/>
  <c r="E32" i="1"/>
  <c r="D32" i="1"/>
  <c r="O30" i="1"/>
  <c r="P30" i="1" s="1"/>
  <c r="M30" i="1"/>
  <c r="M32" i="1" s="1"/>
  <c r="N32" i="1" s="1"/>
  <c r="K30" i="1"/>
  <c r="J30" i="1"/>
  <c r="I30" i="1"/>
  <c r="L30" i="1" s="1"/>
  <c r="F30" i="1"/>
  <c r="C30" i="1"/>
  <c r="B30" i="1"/>
  <c r="A30" i="1"/>
  <c r="Q29" i="1"/>
  <c r="R29" i="1" s="1"/>
  <c r="P29" i="1"/>
  <c r="N29" i="1"/>
  <c r="K29" i="1"/>
  <c r="J29" i="1"/>
  <c r="I29" i="1"/>
  <c r="L29" i="1" s="1"/>
  <c r="F29" i="1"/>
  <c r="C29" i="1"/>
  <c r="B29" i="1"/>
  <c r="A29" i="1"/>
  <c r="Q28" i="1"/>
  <c r="R28" i="1" s="1"/>
  <c r="P28" i="1"/>
  <c r="N28" i="1"/>
  <c r="K28" i="1"/>
  <c r="J28" i="1"/>
  <c r="I28" i="1"/>
  <c r="L28" i="1" s="1"/>
  <c r="F28" i="1"/>
  <c r="C28" i="1"/>
  <c r="B28" i="1"/>
  <c r="A28" i="1"/>
  <c r="Q27" i="1"/>
  <c r="R27" i="1" s="1"/>
  <c r="P27" i="1"/>
  <c r="N27" i="1"/>
  <c r="K27" i="1"/>
  <c r="J27" i="1"/>
  <c r="I27" i="1"/>
  <c r="L27" i="1" s="1"/>
  <c r="F27" i="1"/>
  <c r="C27" i="1"/>
  <c r="B27" i="1"/>
  <c r="A27" i="1"/>
  <c r="Q26" i="1"/>
  <c r="R26" i="1" s="1"/>
  <c r="P26" i="1"/>
  <c r="N26" i="1"/>
  <c r="K26" i="1"/>
  <c r="J26" i="1"/>
  <c r="I26" i="1"/>
  <c r="L26" i="1" s="1"/>
  <c r="F26" i="1"/>
  <c r="C26" i="1"/>
  <c r="B26" i="1"/>
  <c r="A26" i="1"/>
  <c r="Q25" i="1"/>
  <c r="R25" i="1" s="1"/>
  <c r="P25" i="1"/>
  <c r="N25" i="1"/>
  <c r="K25" i="1"/>
  <c r="J25" i="1"/>
  <c r="I25" i="1"/>
  <c r="L25" i="1" s="1"/>
  <c r="F25" i="1"/>
  <c r="C25" i="1"/>
  <c r="B25" i="1"/>
  <c r="A25" i="1"/>
  <c r="Q24" i="1"/>
  <c r="R24" i="1" s="1"/>
  <c r="P24" i="1"/>
  <c r="N24" i="1"/>
  <c r="K24" i="1"/>
  <c r="J24" i="1"/>
  <c r="I24" i="1"/>
  <c r="L24" i="1" s="1"/>
  <c r="F24" i="1"/>
  <c r="C24" i="1"/>
  <c r="B24" i="1"/>
  <c r="A24" i="1"/>
  <c r="Q23" i="1"/>
  <c r="R23" i="1" s="1"/>
  <c r="P23" i="1"/>
  <c r="N23" i="1"/>
  <c r="K23" i="1"/>
  <c r="J23" i="1"/>
  <c r="I23" i="1"/>
  <c r="L23" i="1" s="1"/>
  <c r="F23" i="1"/>
  <c r="C23" i="1"/>
  <c r="B23" i="1"/>
  <c r="A23" i="1"/>
  <c r="Q22" i="1"/>
  <c r="R22" i="1" s="1"/>
  <c r="P22" i="1"/>
  <c r="N22" i="1"/>
  <c r="K22" i="1"/>
  <c r="J22" i="1"/>
  <c r="I22" i="1"/>
  <c r="L22" i="1" s="1"/>
  <c r="F22" i="1"/>
  <c r="C22" i="1"/>
  <c r="B22" i="1"/>
  <c r="A22" i="1"/>
  <c r="Q21" i="1"/>
  <c r="R21" i="1" s="1"/>
  <c r="P21" i="1"/>
  <c r="N21" i="1"/>
  <c r="K21" i="1"/>
  <c r="J21" i="1"/>
  <c r="I21" i="1"/>
  <c r="L21" i="1" s="1"/>
  <c r="F21" i="1"/>
  <c r="C21" i="1"/>
  <c r="B21" i="1"/>
  <c r="A21" i="1"/>
  <c r="Q20" i="1"/>
  <c r="R20" i="1" s="1"/>
  <c r="P20" i="1"/>
  <c r="N20" i="1"/>
  <c r="K20" i="1"/>
  <c r="J20" i="1"/>
  <c r="I20" i="1"/>
  <c r="L20" i="1" s="1"/>
  <c r="F20" i="1"/>
  <c r="C20" i="1"/>
  <c r="B20" i="1"/>
  <c r="A20" i="1"/>
  <c r="Q19" i="1"/>
  <c r="R19" i="1" s="1"/>
  <c r="P19" i="1"/>
  <c r="N19" i="1"/>
  <c r="K19" i="1"/>
  <c r="J19" i="1"/>
  <c r="I19" i="1"/>
  <c r="L19" i="1" s="1"/>
  <c r="F19" i="1"/>
  <c r="C19" i="1"/>
  <c r="B19" i="1"/>
  <c r="A19" i="1"/>
  <c r="Q18" i="1"/>
  <c r="R18" i="1" s="1"/>
  <c r="P18" i="1"/>
  <c r="N18" i="1"/>
  <c r="K18" i="1"/>
  <c r="J18" i="1"/>
  <c r="I18" i="1"/>
  <c r="L18" i="1" s="1"/>
  <c r="F18" i="1"/>
  <c r="C18" i="1"/>
  <c r="B18" i="1"/>
  <c r="A18" i="1"/>
  <c r="Q17" i="1"/>
  <c r="R17" i="1" s="1"/>
  <c r="P17" i="1"/>
  <c r="N17" i="1"/>
  <c r="K17" i="1"/>
  <c r="J17" i="1"/>
  <c r="I17" i="1"/>
  <c r="L17" i="1" s="1"/>
  <c r="F17" i="1"/>
  <c r="C17" i="1"/>
  <c r="B17" i="1"/>
  <c r="A17" i="1"/>
  <c r="Q16" i="1"/>
  <c r="R16" i="1" s="1"/>
  <c r="P16" i="1"/>
  <c r="N16" i="1"/>
  <c r="K16" i="1"/>
  <c r="J16" i="1"/>
  <c r="I16" i="1"/>
  <c r="L16" i="1" s="1"/>
  <c r="F16" i="1"/>
  <c r="C16" i="1"/>
  <c r="B16" i="1"/>
  <c r="A16" i="1"/>
  <c r="Q15" i="1"/>
  <c r="R15" i="1" s="1"/>
  <c r="P15" i="1"/>
  <c r="N15" i="1"/>
  <c r="K15" i="1"/>
  <c r="J15" i="1"/>
  <c r="I15" i="1"/>
  <c r="L15" i="1" s="1"/>
  <c r="F15" i="1"/>
  <c r="C15" i="1"/>
  <c r="B15" i="1"/>
  <c r="A15" i="1"/>
  <c r="Q14" i="1"/>
  <c r="R14" i="1" s="1"/>
  <c r="P14" i="1"/>
  <c r="N14" i="1"/>
  <c r="K14" i="1"/>
  <c r="J14" i="1"/>
  <c r="I14" i="1"/>
  <c r="L14" i="1" s="1"/>
  <c r="F14" i="1"/>
  <c r="C14" i="1"/>
  <c r="B14" i="1"/>
  <c r="A14" i="1"/>
  <c r="Q13" i="1"/>
  <c r="R13" i="1" s="1"/>
  <c r="P13" i="1"/>
  <c r="N13" i="1"/>
  <c r="K13" i="1"/>
  <c r="J13" i="1"/>
  <c r="I13" i="1"/>
  <c r="L13" i="1" s="1"/>
  <c r="F13" i="1"/>
  <c r="C13" i="1"/>
  <c r="B13" i="1"/>
  <c r="A13" i="1"/>
  <c r="Q12" i="1"/>
  <c r="P12" i="1"/>
  <c r="N12" i="1"/>
  <c r="K12" i="1"/>
  <c r="J12" i="1"/>
  <c r="I12" i="1"/>
  <c r="I32" i="1" s="1"/>
  <c r="L32" i="1" s="1"/>
  <c r="F12" i="1"/>
  <c r="C12" i="1"/>
  <c r="B12" i="1"/>
  <c r="A12" i="1"/>
  <c r="H5" i="1"/>
  <c r="G5" i="1"/>
  <c r="H4" i="1"/>
  <c r="G4" i="1"/>
  <c r="Q32" i="1" l="1"/>
  <c r="R32" i="1" s="1"/>
  <c r="Q30" i="1"/>
  <c r="R30" i="1" s="1"/>
  <c r="N30" i="1"/>
  <c r="L12" i="1"/>
  <c r="R12" i="1"/>
</calcChain>
</file>

<file path=xl/sharedStrings.xml><?xml version="1.0" encoding="utf-8"?>
<sst xmlns="http://schemas.openxmlformats.org/spreadsheetml/2006/main" count="31" uniqueCount="18">
  <si>
    <t>TABEL 45</t>
  </si>
  <si>
    <t>JUMLAH ANAK 0-23 BULAN DITIMBANG MENURUT JENIS KELAMIN, KECAMATAN, DAN PUSKESMAS</t>
  </si>
  <si>
    <t>NO</t>
  </si>
  <si>
    <t>KECAMATAN</t>
  </si>
  <si>
    <t>PUSKESMAS</t>
  </si>
  <si>
    <t>ANAK 0-23 BULAN (BADUTA)</t>
  </si>
  <si>
    <t>JUMLAH BADUTA DILAPORKAN (S)</t>
  </si>
  <si>
    <t>DITIMBANG</t>
  </si>
  <si>
    <t>BGM</t>
  </si>
  <si>
    <t>JUMLAH (D)</t>
  </si>
  <si>
    <t>% (D/S)</t>
  </si>
  <si>
    <t>L</t>
  </si>
  <si>
    <t>P</t>
  </si>
  <si>
    <t>L+P</t>
  </si>
  <si>
    <t>JUMLAH</t>
  </si>
  <si>
    <t>%</t>
  </si>
  <si>
    <t>JUMLAH (KAB/KOTA)</t>
  </si>
  <si>
    <t xml:space="preserve">Sumber: ………. (sebutkan)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</si>
</sst>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10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7" fontId="2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2" xfId="2" applyNumberFormat="1" applyFont="1" applyFill="1" applyBorder="1" applyAlignment="1">
      <alignment vertical="center"/>
    </xf>
    <xf numFmtId="37" fontId="2" fillId="0" borderId="11" xfId="3" applyNumberFormat="1" applyFont="1" applyFill="1" applyBorder="1" applyAlignment="1">
      <alignment vertical="center"/>
    </xf>
    <xf numFmtId="37" fontId="2" fillId="0" borderId="12" xfId="3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7" fontId="2" fillId="0" borderId="9" xfId="1" applyNumberFormat="1" applyFont="1" applyFill="1" applyBorder="1" applyAlignment="1">
      <alignment vertical="center"/>
    </xf>
    <xf numFmtId="164" fontId="2" fillId="0" borderId="9" xfId="1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7" fontId="2" fillId="0" borderId="16" xfId="1" applyNumberFormat="1" applyFon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7" fontId="2" fillId="0" borderId="0" xfId="0" applyNumberFormat="1" applyFont="1" applyAlignment="1">
      <alignment vertical="center"/>
    </xf>
  </cellXfs>
  <cellStyles count="4">
    <cellStyle name="Comma [0] 2 2" xfId="1"/>
    <cellStyle name="Comma [0] 4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%20PUSK%202018\PUSKESMAS%20REJOS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KALIWUNGU</v>
          </cell>
          <cell r="C12" t="str">
            <v>KALIWUNGU</v>
          </cell>
        </row>
        <row r="13">
          <cell r="A13">
            <v>2</v>
          </cell>
          <cell r="B13" t="str">
            <v xml:space="preserve"> KALIWUNGU</v>
          </cell>
          <cell r="C13" t="str">
            <v>SIDOREKSO</v>
          </cell>
        </row>
        <row r="14">
          <cell r="A14">
            <v>3</v>
          </cell>
          <cell r="B14" t="str">
            <v xml:space="preserve"> KOTA KUDUS</v>
          </cell>
          <cell r="C14" t="str">
            <v>WERGU WETAN</v>
          </cell>
        </row>
        <row r="15">
          <cell r="A15">
            <v>4</v>
          </cell>
          <cell r="B15" t="str">
            <v xml:space="preserve"> KOTA KUDUS</v>
          </cell>
          <cell r="C15" t="str">
            <v>PURWOSARI</v>
          </cell>
        </row>
        <row r="16">
          <cell r="A16">
            <v>5</v>
          </cell>
          <cell r="B16" t="str">
            <v xml:space="preserve"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 xml:space="preserve"> JATI</v>
          </cell>
          <cell r="C18" t="str">
            <v>NGEMBAL KULON</v>
          </cell>
        </row>
        <row r="19">
          <cell r="A19">
            <v>8</v>
          </cell>
          <cell r="B19" t="str">
            <v xml:space="preserve"> UNDAAN</v>
          </cell>
          <cell r="C19" t="str">
            <v>UNDAAN</v>
          </cell>
        </row>
        <row r="20">
          <cell r="A20">
            <v>9</v>
          </cell>
          <cell r="B20" t="str">
            <v xml:space="preserve"> UNDAAN</v>
          </cell>
          <cell r="C20" t="str">
            <v>NGEMPLAK</v>
          </cell>
        </row>
        <row r="21">
          <cell r="A21">
            <v>10</v>
          </cell>
          <cell r="B21" t="str">
            <v xml:space="preserve"> MEJOBO</v>
          </cell>
          <cell r="C21" t="str">
            <v>MEJOBO</v>
          </cell>
        </row>
        <row r="22">
          <cell r="A22">
            <v>11</v>
          </cell>
          <cell r="B22" t="str">
            <v xml:space="preserve"> MEJOBO</v>
          </cell>
          <cell r="C22" t="str">
            <v>JEPANG</v>
          </cell>
        </row>
        <row r="23">
          <cell r="A23">
            <v>12</v>
          </cell>
          <cell r="B23" t="str">
            <v xml:space="preserve"> JEKULO</v>
          </cell>
          <cell r="C23" t="str">
            <v>JEKULO</v>
          </cell>
        </row>
        <row r="24">
          <cell r="A24">
            <v>13</v>
          </cell>
          <cell r="B24" t="str">
            <v xml:space="preserve"> JEKULO</v>
          </cell>
          <cell r="C24" t="str">
            <v>TANJUNGREJO</v>
          </cell>
        </row>
        <row r="25">
          <cell r="A25">
            <v>14</v>
          </cell>
          <cell r="B25" t="str">
            <v xml:space="preserve"> BAE</v>
          </cell>
          <cell r="C25" t="str">
            <v>BAE</v>
          </cell>
        </row>
        <row r="26">
          <cell r="A26">
            <v>15</v>
          </cell>
          <cell r="B26" t="str">
            <v xml:space="preserve"> BAE</v>
          </cell>
          <cell r="C26" t="str">
            <v>DERSALAM</v>
          </cell>
        </row>
        <row r="27">
          <cell r="A27">
            <v>16</v>
          </cell>
          <cell r="B27" t="str">
            <v xml:space="preserve"> GEBOG</v>
          </cell>
          <cell r="C27" t="str">
            <v>GRIBIG</v>
          </cell>
        </row>
        <row r="28">
          <cell r="A28">
            <v>17</v>
          </cell>
          <cell r="B28" t="str">
            <v xml:space="preserve"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KIA"/>
      <sheetName val="5"/>
      <sheetName val="6"/>
      <sheetName val="P2P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IMUNS"/>
      <sheetName val="19"/>
      <sheetName val="20"/>
      <sheetName val="21"/>
      <sheetName val="22"/>
      <sheetName val="23"/>
      <sheetName val="PTM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PROMKS"/>
      <sheetName val="YANKES"/>
      <sheetName val="51"/>
      <sheetName val="52"/>
      <sheetName val="53"/>
      <sheetName val="54"/>
      <sheetName val="55"/>
      <sheetName val="56"/>
      <sheetName val="KESLING"/>
      <sheetName val="58"/>
      <sheetName val="59"/>
      <sheetName val="60"/>
      <sheetName val="61"/>
      <sheetName val="62"/>
      <sheetName val="63"/>
      <sheetName val="64"/>
      <sheetName val="65"/>
      <sheetName val="FARMS"/>
      <sheetName val="67"/>
      <sheetName val="68"/>
      <sheetName val="69"/>
      <sheetName val="70"/>
      <sheetName val="71"/>
      <sheetName val="SDK"/>
      <sheetName val="73"/>
      <sheetName val="74"/>
      <sheetName val="75"/>
      <sheetName val="76"/>
      <sheetName val="77"/>
      <sheetName val="78"/>
      <sheetName val="79"/>
      <sheetName val="80"/>
      <sheetName val="KEUANGAN"/>
      <sheetName val="82"/>
      <sheetName val="Sheet84"/>
      <sheetName val="24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34">
          <cell r="M34">
            <v>1</v>
          </cell>
          <cell r="O34">
            <v>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sqref="A1:R35"/>
    </sheetView>
  </sheetViews>
  <sheetFormatPr defaultRowHeight="15" x14ac:dyDescent="0.25"/>
  <cols>
    <col min="1" max="1" width="5.7109375" customWidth="1"/>
    <col min="2" max="3" width="21.7109375" customWidth="1"/>
    <col min="4" max="4" width="12.85546875" customWidth="1"/>
    <col min="5" max="5" width="12.140625" customWidth="1"/>
    <col min="6" max="6" width="9.140625" customWidth="1"/>
    <col min="7" max="7" width="11" customWidth="1"/>
    <col min="8" max="8" width="9.85546875" customWidth="1"/>
    <col min="9" max="9" width="11.140625" customWidth="1"/>
    <col min="10" max="18" width="8.7109375" customWidth="1"/>
  </cols>
  <sheetData>
    <row r="1" spans="1:18" x14ac:dyDescent="0.2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4"/>
      <c r="B4" s="4"/>
      <c r="C4" s="4"/>
      <c r="D4" s="4"/>
      <c r="E4" s="4"/>
      <c r="F4" s="4"/>
      <c r="G4" s="6" t="str">
        <f>'[1]1'!E5</f>
        <v>KABUPATEN/KOTA</v>
      </c>
      <c r="H4" s="7" t="str">
        <f>'[1]1'!F5</f>
        <v>KUDUS</v>
      </c>
      <c r="I4" s="4"/>
      <c r="J4" s="4"/>
      <c r="K4" s="4"/>
      <c r="L4" s="4"/>
      <c r="M4" s="5"/>
      <c r="N4" s="5"/>
      <c r="O4" s="5"/>
      <c r="P4" s="5"/>
      <c r="Q4" s="5"/>
      <c r="R4" s="5"/>
    </row>
    <row r="5" spans="1:18" x14ac:dyDescent="0.25">
      <c r="A5" s="4"/>
      <c r="B5" s="4"/>
      <c r="C5" s="4"/>
      <c r="D5" s="4"/>
      <c r="E5" s="4"/>
      <c r="F5" s="4"/>
      <c r="G5" s="6" t="str">
        <f>'[1]1'!E6</f>
        <v xml:space="preserve">TAHUN </v>
      </c>
      <c r="H5" s="7">
        <f>'[1]1'!F6</f>
        <v>2017</v>
      </c>
      <c r="I5" s="4"/>
      <c r="J5" s="4"/>
      <c r="K5" s="4"/>
      <c r="L5" s="4"/>
      <c r="M5" s="5"/>
      <c r="N5" s="5"/>
      <c r="O5" s="5"/>
      <c r="P5" s="5"/>
      <c r="Q5" s="5"/>
      <c r="R5" s="5"/>
    </row>
    <row r="6" spans="1:18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5">
      <c r="A7" s="9" t="s">
        <v>2</v>
      </c>
      <c r="B7" s="10" t="s">
        <v>3</v>
      </c>
      <c r="C7" s="10" t="s">
        <v>4</v>
      </c>
      <c r="D7" s="11" t="s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x14ac:dyDescent="0.25">
      <c r="A8" s="9"/>
      <c r="B8" s="10"/>
      <c r="C8" s="10"/>
      <c r="D8" s="13" t="s">
        <v>6</v>
      </c>
      <c r="E8" s="14"/>
      <c r="F8" s="14"/>
      <c r="G8" s="15" t="s">
        <v>7</v>
      </c>
      <c r="H8" s="16"/>
      <c r="I8" s="16"/>
      <c r="J8" s="16"/>
      <c r="K8" s="16"/>
      <c r="L8" s="17"/>
      <c r="M8" s="18" t="s">
        <v>8</v>
      </c>
      <c r="N8" s="19"/>
      <c r="O8" s="19"/>
      <c r="P8" s="19"/>
      <c r="Q8" s="19"/>
      <c r="R8" s="20"/>
    </row>
    <row r="9" spans="1:18" x14ac:dyDescent="0.25">
      <c r="A9" s="9"/>
      <c r="B9" s="10"/>
      <c r="C9" s="10"/>
      <c r="D9" s="14"/>
      <c r="E9" s="14"/>
      <c r="F9" s="14"/>
      <c r="G9" s="15" t="s">
        <v>9</v>
      </c>
      <c r="H9" s="16"/>
      <c r="I9" s="16"/>
      <c r="J9" s="15" t="s">
        <v>10</v>
      </c>
      <c r="K9" s="16"/>
      <c r="L9" s="16"/>
      <c r="M9" s="15" t="s">
        <v>11</v>
      </c>
      <c r="N9" s="17"/>
      <c r="O9" s="15" t="s">
        <v>12</v>
      </c>
      <c r="P9" s="17"/>
      <c r="Q9" s="15" t="s">
        <v>13</v>
      </c>
      <c r="R9" s="17"/>
    </row>
    <row r="10" spans="1:18" x14ac:dyDescent="0.25">
      <c r="A10" s="21"/>
      <c r="B10" s="22"/>
      <c r="C10" s="22"/>
      <c r="D10" s="23" t="s">
        <v>11</v>
      </c>
      <c r="E10" s="23" t="s">
        <v>12</v>
      </c>
      <c r="F10" s="23" t="s">
        <v>13</v>
      </c>
      <c r="G10" s="23" t="s">
        <v>11</v>
      </c>
      <c r="H10" s="23" t="s">
        <v>12</v>
      </c>
      <c r="I10" s="23" t="s">
        <v>13</v>
      </c>
      <c r="J10" s="23" t="s">
        <v>11</v>
      </c>
      <c r="K10" s="23" t="s">
        <v>12</v>
      </c>
      <c r="L10" s="23" t="s">
        <v>13</v>
      </c>
      <c r="M10" s="23" t="s">
        <v>14</v>
      </c>
      <c r="N10" s="23" t="s">
        <v>15</v>
      </c>
      <c r="O10" s="23" t="s">
        <v>14</v>
      </c>
      <c r="P10" s="23" t="s">
        <v>15</v>
      </c>
      <c r="Q10" s="23" t="s">
        <v>14</v>
      </c>
      <c r="R10" s="23" t="s">
        <v>15</v>
      </c>
    </row>
    <row r="11" spans="1:18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  <c r="R11" s="1">
        <v>18</v>
      </c>
    </row>
    <row r="12" spans="1:18" x14ac:dyDescent="0.25">
      <c r="A12" s="24">
        <f>'[1]4'!A12</f>
        <v>1</v>
      </c>
      <c r="B12" s="25" t="str">
        <f>'[1]4'!B12</f>
        <v xml:space="preserve"> KALIWUNGU</v>
      </c>
      <c r="C12" s="25" t="str">
        <f>'[1]4'!C12</f>
        <v>KALIWUNGU</v>
      </c>
      <c r="D12" s="26">
        <v>1052</v>
      </c>
      <c r="E12" s="26">
        <v>1140</v>
      </c>
      <c r="F12" s="26">
        <f>SUM(D12:E12)</f>
        <v>2192</v>
      </c>
      <c r="G12" s="26">
        <v>926</v>
      </c>
      <c r="H12" s="26">
        <v>1001</v>
      </c>
      <c r="I12" s="26">
        <f>SUM(G12:H12)</f>
        <v>1927</v>
      </c>
      <c r="J12" s="27">
        <f>G12/D12*100</f>
        <v>88.022813688212935</v>
      </c>
      <c r="K12" s="27">
        <f>H12/E12*100</f>
        <v>87.807017543859644</v>
      </c>
      <c r="L12" s="27">
        <f>I12/F12*100</f>
        <v>87.910583941605836</v>
      </c>
      <c r="M12" s="26">
        <v>2</v>
      </c>
      <c r="N12" s="27">
        <f>M12/G12*100</f>
        <v>0.21598272138228944</v>
      </c>
      <c r="O12" s="26">
        <v>7</v>
      </c>
      <c r="P12" s="27">
        <f>O12/H12*100</f>
        <v>0.69930069930069927</v>
      </c>
      <c r="Q12" s="26">
        <f>SUM(M12,O12)</f>
        <v>9</v>
      </c>
      <c r="R12" s="27">
        <f>Q12/I12*100</f>
        <v>0.46704722366372603</v>
      </c>
    </row>
    <row r="13" spans="1:18" x14ac:dyDescent="0.25">
      <c r="A13" s="28">
        <f>'[1]4'!A13</f>
        <v>2</v>
      </c>
      <c r="B13" s="25" t="str">
        <f>'[1]4'!B13</f>
        <v xml:space="preserve"> KALIWUNGU</v>
      </c>
      <c r="C13" s="25" t="str">
        <f>'[1]4'!C13</f>
        <v>SIDOREKSO</v>
      </c>
      <c r="D13" s="29">
        <v>635</v>
      </c>
      <c r="E13" s="29">
        <v>775</v>
      </c>
      <c r="F13" s="29">
        <f>SUM(D13:E13)</f>
        <v>1410</v>
      </c>
      <c r="G13" s="29">
        <v>541</v>
      </c>
      <c r="H13" s="29">
        <v>659</v>
      </c>
      <c r="I13" s="29">
        <f t="shared" ref="I13:I30" si="0">SUM(G13:H13)</f>
        <v>1200</v>
      </c>
      <c r="J13" s="30">
        <f t="shared" ref="J13:L30" si="1">G13/D13*100</f>
        <v>85.196850393700785</v>
      </c>
      <c r="K13" s="29">
        <f t="shared" si="1"/>
        <v>85.032258064516128</v>
      </c>
      <c r="L13" s="30">
        <f t="shared" si="1"/>
        <v>85.106382978723403</v>
      </c>
      <c r="M13" s="29">
        <v>3</v>
      </c>
      <c r="N13" s="30">
        <f t="shared" ref="N13:N32" si="2">M13/G13*100</f>
        <v>0.55452865064695012</v>
      </c>
      <c r="O13" s="29">
        <v>7</v>
      </c>
      <c r="P13" s="30">
        <f t="shared" ref="P13:P32" si="3">O13/H13*100</f>
        <v>1.062215477996965</v>
      </c>
      <c r="Q13" s="29">
        <f t="shared" ref="Q13:Q30" si="4">SUM(M13,O13)</f>
        <v>10</v>
      </c>
      <c r="R13" s="30">
        <f t="shared" ref="R13:R32" si="5">Q13/I13*100</f>
        <v>0.83333333333333337</v>
      </c>
    </row>
    <row r="14" spans="1:18" x14ac:dyDescent="0.25">
      <c r="A14" s="28">
        <f>'[1]4'!A14</f>
        <v>3</v>
      </c>
      <c r="B14" s="25" t="str">
        <f>'[1]4'!B14</f>
        <v xml:space="preserve"> KOTA KUDUS</v>
      </c>
      <c r="C14" s="25" t="str">
        <f>'[1]4'!C14</f>
        <v>WERGU WETAN</v>
      </c>
      <c r="D14" s="31">
        <v>456</v>
      </c>
      <c r="E14" s="32">
        <v>548</v>
      </c>
      <c r="F14" s="29">
        <f t="shared" ref="F14:F30" si="6">SUM(D14:E14)</f>
        <v>1004</v>
      </c>
      <c r="G14" s="32">
        <v>422</v>
      </c>
      <c r="H14" s="32">
        <v>515</v>
      </c>
      <c r="I14" s="29">
        <f t="shared" si="0"/>
        <v>937</v>
      </c>
      <c r="J14" s="30">
        <f>G14/D14*100</f>
        <v>92.543859649122808</v>
      </c>
      <c r="K14" s="29">
        <f t="shared" si="1"/>
        <v>93.978102189781026</v>
      </c>
      <c r="L14" s="30">
        <f t="shared" si="1"/>
        <v>93.326693227091624</v>
      </c>
      <c r="M14" s="32">
        <v>0</v>
      </c>
      <c r="N14" s="30">
        <f t="shared" si="2"/>
        <v>0</v>
      </c>
      <c r="O14" s="32">
        <v>0</v>
      </c>
      <c r="P14" s="30">
        <f t="shared" si="3"/>
        <v>0</v>
      </c>
      <c r="Q14" s="29">
        <f t="shared" si="4"/>
        <v>0</v>
      </c>
      <c r="R14" s="30">
        <f t="shared" si="5"/>
        <v>0</v>
      </c>
    </row>
    <row r="15" spans="1:18" x14ac:dyDescent="0.25">
      <c r="A15" s="28">
        <f>'[1]4'!A15</f>
        <v>4</v>
      </c>
      <c r="B15" s="25" t="str">
        <f>'[1]4'!B15</f>
        <v xml:space="preserve"> KOTA KUDUS</v>
      </c>
      <c r="C15" s="25" t="str">
        <f>'[1]4'!C15</f>
        <v>PURWOSARI</v>
      </c>
      <c r="D15" s="33">
        <v>573</v>
      </c>
      <c r="E15" s="33">
        <v>594</v>
      </c>
      <c r="F15" s="29">
        <f t="shared" si="6"/>
        <v>1167</v>
      </c>
      <c r="G15" s="33">
        <v>507</v>
      </c>
      <c r="H15" s="33">
        <v>523</v>
      </c>
      <c r="I15" s="29">
        <f t="shared" si="0"/>
        <v>1030</v>
      </c>
      <c r="J15" s="30">
        <f t="shared" si="1"/>
        <v>88.481675392670155</v>
      </c>
      <c r="K15" s="29">
        <f t="shared" si="1"/>
        <v>88.047138047138048</v>
      </c>
      <c r="L15" s="30">
        <f t="shared" si="1"/>
        <v>88.260497000856901</v>
      </c>
      <c r="M15" s="33">
        <v>1</v>
      </c>
      <c r="N15" s="30">
        <f t="shared" si="2"/>
        <v>0.19723865877712032</v>
      </c>
      <c r="O15" s="33">
        <v>1</v>
      </c>
      <c r="P15" s="30">
        <f t="shared" si="3"/>
        <v>0.19120458891013384</v>
      </c>
      <c r="Q15" s="29">
        <f t="shared" si="4"/>
        <v>2</v>
      </c>
      <c r="R15" s="30">
        <f t="shared" si="5"/>
        <v>0.1941747572815534</v>
      </c>
    </row>
    <row r="16" spans="1:18" x14ac:dyDescent="0.25">
      <c r="A16" s="28">
        <f>'[1]4'!A16</f>
        <v>5</v>
      </c>
      <c r="B16" s="25" t="str">
        <f>'[1]4'!B16</f>
        <v xml:space="preserve"> KOTA KUDUS</v>
      </c>
      <c r="C16" s="25" t="str">
        <f>'[1]4'!C16</f>
        <v>RENDENG</v>
      </c>
      <c r="D16" s="29">
        <v>818</v>
      </c>
      <c r="E16" s="29">
        <v>819</v>
      </c>
      <c r="F16" s="29">
        <f t="shared" si="6"/>
        <v>1637</v>
      </c>
      <c r="G16" s="29">
        <v>654</v>
      </c>
      <c r="H16" s="29">
        <v>655</v>
      </c>
      <c r="I16" s="29">
        <f t="shared" si="0"/>
        <v>1309</v>
      </c>
      <c r="J16" s="30">
        <f t="shared" si="1"/>
        <v>79.951100244498775</v>
      </c>
      <c r="K16" s="29">
        <f t="shared" si="1"/>
        <v>79.975579975579976</v>
      </c>
      <c r="L16" s="30">
        <f t="shared" si="1"/>
        <v>79.963347587049483</v>
      </c>
      <c r="M16" s="29"/>
      <c r="N16" s="30">
        <f t="shared" si="2"/>
        <v>0</v>
      </c>
      <c r="O16" s="29"/>
      <c r="P16" s="30">
        <f t="shared" si="3"/>
        <v>0</v>
      </c>
      <c r="Q16" s="29">
        <f t="shared" si="4"/>
        <v>0</v>
      </c>
      <c r="R16" s="30">
        <f>Q16/I16*100</f>
        <v>0</v>
      </c>
    </row>
    <row r="17" spans="1:18" x14ac:dyDescent="0.25">
      <c r="A17" s="28">
        <f>'[1]4'!A17</f>
        <v>6</v>
      </c>
      <c r="B17" s="25" t="str">
        <f>'[1]4'!C17</f>
        <v>JATI</v>
      </c>
      <c r="C17" s="25" t="str">
        <f>'[1]4'!C17</f>
        <v>JATI</v>
      </c>
      <c r="D17" s="29">
        <v>1492</v>
      </c>
      <c r="E17" s="29">
        <v>1599</v>
      </c>
      <c r="F17" s="29">
        <f t="shared" si="6"/>
        <v>3091</v>
      </c>
      <c r="G17" s="29">
        <v>1326</v>
      </c>
      <c r="H17" s="29">
        <v>1421</v>
      </c>
      <c r="I17" s="29">
        <f t="shared" si="0"/>
        <v>2747</v>
      </c>
      <c r="J17" s="30">
        <f t="shared" si="1"/>
        <v>88.873994638069703</v>
      </c>
      <c r="K17" s="29">
        <f>H17/E17*100</f>
        <v>88.868042526579117</v>
      </c>
      <c r="L17" s="30">
        <f t="shared" si="1"/>
        <v>88.870915561307015</v>
      </c>
      <c r="M17" s="29">
        <v>12</v>
      </c>
      <c r="N17" s="30">
        <f t="shared" si="2"/>
        <v>0.90497737556561098</v>
      </c>
      <c r="O17" s="29">
        <v>15</v>
      </c>
      <c r="P17" s="30">
        <f t="shared" si="3"/>
        <v>1.0555946516537649</v>
      </c>
      <c r="Q17" s="29">
        <f t="shared" si="4"/>
        <v>27</v>
      </c>
      <c r="R17" s="30">
        <f t="shared" si="5"/>
        <v>0.98289042591918463</v>
      </c>
    </row>
    <row r="18" spans="1:18" x14ac:dyDescent="0.25">
      <c r="A18" s="28">
        <f>'[1]4'!A18</f>
        <v>7</v>
      </c>
      <c r="B18" s="25" t="str">
        <f>'[1]4'!B18</f>
        <v xml:space="preserve"> JATI</v>
      </c>
      <c r="C18" s="25" t="str">
        <f>'[1]4'!C18</f>
        <v>NGEMBAL KULON</v>
      </c>
      <c r="D18" s="31">
        <v>1164</v>
      </c>
      <c r="E18" s="32">
        <v>1167</v>
      </c>
      <c r="F18" s="29">
        <f t="shared" si="6"/>
        <v>2331</v>
      </c>
      <c r="G18" s="32">
        <v>923</v>
      </c>
      <c r="H18" s="32">
        <v>926</v>
      </c>
      <c r="I18" s="29">
        <f t="shared" si="0"/>
        <v>1849</v>
      </c>
      <c r="J18" s="30">
        <f t="shared" si="1"/>
        <v>79.295532646048102</v>
      </c>
      <c r="K18" s="29">
        <f t="shared" si="1"/>
        <v>79.348757497857761</v>
      </c>
      <c r="L18" s="30">
        <f t="shared" si="1"/>
        <v>79.322179322179323</v>
      </c>
      <c r="M18" s="32">
        <v>46</v>
      </c>
      <c r="N18" s="30">
        <f t="shared" si="2"/>
        <v>4.9837486457204765</v>
      </c>
      <c r="O18" s="32">
        <v>69</v>
      </c>
      <c r="P18" s="30">
        <f t="shared" si="3"/>
        <v>7.4514038876889845</v>
      </c>
      <c r="Q18" s="29">
        <f t="shared" si="4"/>
        <v>115</v>
      </c>
      <c r="R18" s="30">
        <f t="shared" si="5"/>
        <v>6.2195781503515413</v>
      </c>
    </row>
    <row r="19" spans="1:18" x14ac:dyDescent="0.25">
      <c r="A19" s="28">
        <f>'[1]4'!A19</f>
        <v>8</v>
      </c>
      <c r="B19" s="25" t="str">
        <f>'[1]4'!B19</f>
        <v xml:space="preserve"> UNDAAN</v>
      </c>
      <c r="C19" s="25" t="str">
        <f>'[1]4'!C19</f>
        <v>UNDAAN</v>
      </c>
      <c r="D19" s="34">
        <v>698</v>
      </c>
      <c r="E19" s="35">
        <v>680</v>
      </c>
      <c r="F19" s="29">
        <f t="shared" si="6"/>
        <v>1378</v>
      </c>
      <c r="G19" s="35">
        <v>648</v>
      </c>
      <c r="H19" s="35">
        <v>633</v>
      </c>
      <c r="I19" s="29">
        <f t="shared" si="0"/>
        <v>1281</v>
      </c>
      <c r="J19" s="30">
        <f t="shared" si="1"/>
        <v>92.836676217765046</v>
      </c>
      <c r="K19" s="29">
        <f t="shared" si="1"/>
        <v>93.088235294117652</v>
      </c>
      <c r="L19" s="30">
        <f t="shared" si="1"/>
        <v>92.960812772133522</v>
      </c>
      <c r="M19" s="35">
        <v>2</v>
      </c>
      <c r="N19" s="30">
        <f t="shared" si="2"/>
        <v>0.30864197530864196</v>
      </c>
      <c r="O19" s="35">
        <v>0</v>
      </c>
      <c r="P19" s="30">
        <f t="shared" si="3"/>
        <v>0</v>
      </c>
      <c r="Q19" s="29">
        <f t="shared" si="4"/>
        <v>2</v>
      </c>
      <c r="R19" s="30">
        <f t="shared" si="5"/>
        <v>0.156128024980484</v>
      </c>
    </row>
    <row r="20" spans="1:18" x14ac:dyDescent="0.25">
      <c r="A20" s="28">
        <f>'[1]4'!A20</f>
        <v>9</v>
      </c>
      <c r="B20" s="25" t="str">
        <f>'[1]4'!B20</f>
        <v xml:space="preserve"> UNDAAN</v>
      </c>
      <c r="C20" s="25" t="str">
        <f>'[1]4'!C20</f>
        <v>NGEMPLAK</v>
      </c>
      <c r="D20" s="33">
        <v>576</v>
      </c>
      <c r="E20" s="33">
        <v>551</v>
      </c>
      <c r="F20" s="29">
        <f t="shared" si="6"/>
        <v>1127</v>
      </c>
      <c r="G20" s="33">
        <v>506</v>
      </c>
      <c r="H20" s="33">
        <v>481</v>
      </c>
      <c r="I20" s="29">
        <f t="shared" si="0"/>
        <v>987</v>
      </c>
      <c r="J20" s="30">
        <f t="shared" si="1"/>
        <v>87.847222222222214</v>
      </c>
      <c r="K20" s="29">
        <f t="shared" si="1"/>
        <v>87.295825771324871</v>
      </c>
      <c r="L20" s="30">
        <f t="shared" si="1"/>
        <v>87.577639751552795</v>
      </c>
      <c r="M20" s="33">
        <v>14</v>
      </c>
      <c r="N20" s="30">
        <f t="shared" si="2"/>
        <v>2.766798418972332</v>
      </c>
      <c r="O20" s="33">
        <v>14</v>
      </c>
      <c r="P20" s="30">
        <f>O20/H20*100</f>
        <v>2.9106029106029108</v>
      </c>
      <c r="Q20" s="29">
        <f t="shared" si="4"/>
        <v>28</v>
      </c>
      <c r="R20" s="30">
        <f t="shared" si="5"/>
        <v>2.8368794326241136</v>
      </c>
    </row>
    <row r="21" spans="1:18" x14ac:dyDescent="0.25">
      <c r="A21" s="28">
        <f>'[1]4'!A21</f>
        <v>10</v>
      </c>
      <c r="B21" s="25" t="str">
        <f>'[1]4'!B21</f>
        <v xml:space="preserve"> MEJOBO</v>
      </c>
      <c r="C21" s="25" t="str">
        <f>'[1]4'!C21</f>
        <v>MEJOBO</v>
      </c>
      <c r="D21" s="31">
        <v>774</v>
      </c>
      <c r="E21" s="32">
        <v>827</v>
      </c>
      <c r="F21" s="29">
        <f t="shared" si="6"/>
        <v>1601</v>
      </c>
      <c r="G21" s="32">
        <v>583</v>
      </c>
      <c r="H21" s="32">
        <v>626</v>
      </c>
      <c r="I21" s="29">
        <f t="shared" si="0"/>
        <v>1209</v>
      </c>
      <c r="J21" s="30">
        <f t="shared" si="1"/>
        <v>75.322997416020669</v>
      </c>
      <c r="K21" s="29">
        <f t="shared" si="1"/>
        <v>75.695284159613067</v>
      </c>
      <c r="L21" s="30">
        <f>I21/F21*100</f>
        <v>75.515302935665204</v>
      </c>
      <c r="M21" s="32">
        <v>0</v>
      </c>
      <c r="N21" s="30">
        <f t="shared" si="2"/>
        <v>0</v>
      </c>
      <c r="O21" s="32">
        <v>5</v>
      </c>
      <c r="P21" s="30">
        <f t="shared" si="3"/>
        <v>0.79872204472843444</v>
      </c>
      <c r="Q21" s="29">
        <f t="shared" si="4"/>
        <v>5</v>
      </c>
      <c r="R21" s="30">
        <f t="shared" si="5"/>
        <v>0.41356492969396197</v>
      </c>
    </row>
    <row r="22" spans="1:18" x14ac:dyDescent="0.25">
      <c r="A22" s="28">
        <f>'[1]4'!A22</f>
        <v>11</v>
      </c>
      <c r="B22" s="25" t="str">
        <f>'[1]4'!B22</f>
        <v xml:space="preserve"> MEJOBO</v>
      </c>
      <c r="C22" s="25" t="str">
        <f>'[1]4'!C22</f>
        <v>JEPANG</v>
      </c>
      <c r="D22" s="31">
        <v>669</v>
      </c>
      <c r="E22" s="32">
        <v>795</v>
      </c>
      <c r="F22" s="29">
        <f t="shared" si="6"/>
        <v>1464</v>
      </c>
      <c r="G22" s="32">
        <v>560</v>
      </c>
      <c r="H22" s="32">
        <v>663</v>
      </c>
      <c r="I22" s="29">
        <f t="shared" si="0"/>
        <v>1223</v>
      </c>
      <c r="J22" s="30">
        <f t="shared" si="1"/>
        <v>83.707025411061281</v>
      </c>
      <c r="K22" s="29">
        <f t="shared" si="1"/>
        <v>83.396226415094347</v>
      </c>
      <c r="L22" s="30">
        <f t="shared" si="1"/>
        <v>83.538251366120221</v>
      </c>
      <c r="M22" s="32">
        <v>14</v>
      </c>
      <c r="N22" s="30">
        <f t="shared" si="2"/>
        <v>2.5</v>
      </c>
      <c r="O22" s="32">
        <v>18</v>
      </c>
      <c r="P22" s="30">
        <f t="shared" si="3"/>
        <v>2.7149321266968327</v>
      </c>
      <c r="Q22" s="29">
        <f t="shared" si="4"/>
        <v>32</v>
      </c>
      <c r="R22" s="30">
        <f t="shared" si="5"/>
        <v>2.616516762060507</v>
      </c>
    </row>
    <row r="23" spans="1:18" x14ac:dyDescent="0.25">
      <c r="A23" s="28">
        <f>'[1]4'!A23</f>
        <v>12</v>
      </c>
      <c r="B23" s="25" t="str">
        <f>'[1]4'!B23</f>
        <v xml:space="preserve"> JEKULO</v>
      </c>
      <c r="C23" s="25" t="str">
        <f>'[1]4'!C23</f>
        <v>JEKULO</v>
      </c>
      <c r="D23" s="31">
        <v>937</v>
      </c>
      <c r="E23" s="32">
        <v>898</v>
      </c>
      <c r="F23" s="29">
        <f t="shared" si="6"/>
        <v>1835</v>
      </c>
      <c r="G23" s="32">
        <v>871</v>
      </c>
      <c r="H23" s="32">
        <v>924</v>
      </c>
      <c r="I23" s="29">
        <f t="shared" si="0"/>
        <v>1795</v>
      </c>
      <c r="J23" s="30">
        <f t="shared" si="1"/>
        <v>92.956243329775873</v>
      </c>
      <c r="K23" s="29">
        <f t="shared" si="1"/>
        <v>102.89532293986636</v>
      </c>
      <c r="L23" s="30">
        <f t="shared" si="1"/>
        <v>97.820163487738427</v>
      </c>
      <c r="M23" s="32">
        <v>1</v>
      </c>
      <c r="N23" s="30">
        <f t="shared" si="2"/>
        <v>0.11481056257175661</v>
      </c>
      <c r="O23" s="32">
        <v>3</v>
      </c>
      <c r="P23" s="30">
        <f t="shared" si="3"/>
        <v>0.32467532467532467</v>
      </c>
      <c r="Q23" s="29">
        <f t="shared" si="4"/>
        <v>4</v>
      </c>
      <c r="R23" s="30">
        <f t="shared" si="5"/>
        <v>0.22284122562674097</v>
      </c>
    </row>
    <row r="24" spans="1:18" x14ac:dyDescent="0.25">
      <c r="A24" s="28">
        <f>'[1]4'!A24</f>
        <v>13</v>
      </c>
      <c r="B24" s="25" t="str">
        <f>'[1]4'!B24</f>
        <v xml:space="preserve"> JEKULO</v>
      </c>
      <c r="C24" s="25" t="str">
        <f>'[1]4'!C24</f>
        <v>TANJUNGREJO</v>
      </c>
      <c r="D24" s="29">
        <v>1119</v>
      </c>
      <c r="E24" s="29">
        <v>1179</v>
      </c>
      <c r="F24" s="29">
        <f t="shared" si="6"/>
        <v>2298</v>
      </c>
      <c r="G24" s="29">
        <v>965</v>
      </c>
      <c r="H24" s="29">
        <v>1005</v>
      </c>
      <c r="I24" s="29">
        <f t="shared" si="0"/>
        <v>1970</v>
      </c>
      <c r="J24" s="30">
        <f t="shared" si="1"/>
        <v>86.237712243074171</v>
      </c>
      <c r="K24" s="29">
        <f t="shared" si="1"/>
        <v>85.241730279898221</v>
      </c>
      <c r="L24" s="30">
        <f t="shared" si="1"/>
        <v>85.726718885987822</v>
      </c>
      <c r="M24" s="29">
        <v>10</v>
      </c>
      <c r="N24" s="30">
        <f t="shared" si="2"/>
        <v>1.0362694300518136</v>
      </c>
      <c r="O24" s="29">
        <v>10</v>
      </c>
      <c r="P24" s="30">
        <f t="shared" si="3"/>
        <v>0.99502487562189057</v>
      </c>
      <c r="Q24" s="29">
        <f t="shared" si="4"/>
        <v>20</v>
      </c>
      <c r="R24" s="30">
        <f t="shared" si="5"/>
        <v>1.015228426395939</v>
      </c>
    </row>
    <row r="25" spans="1:18" x14ac:dyDescent="0.25">
      <c r="A25" s="28">
        <f>'[1]4'!A25</f>
        <v>14</v>
      </c>
      <c r="B25" s="25" t="str">
        <f>'[1]4'!B25</f>
        <v xml:space="preserve"> BAE</v>
      </c>
      <c r="C25" s="25" t="str">
        <f>'[1]4'!C25</f>
        <v>BAE</v>
      </c>
      <c r="D25" s="29">
        <v>686</v>
      </c>
      <c r="E25" s="29">
        <v>680</v>
      </c>
      <c r="F25" s="29">
        <f t="shared" si="6"/>
        <v>1366</v>
      </c>
      <c r="G25" s="29">
        <v>613</v>
      </c>
      <c r="H25" s="29">
        <v>610</v>
      </c>
      <c r="I25" s="29">
        <f t="shared" si="0"/>
        <v>1223</v>
      </c>
      <c r="J25" s="30">
        <f t="shared" si="1"/>
        <v>89.358600583090379</v>
      </c>
      <c r="K25" s="29">
        <f t="shared" si="1"/>
        <v>89.705882352941174</v>
      </c>
      <c r="L25" s="30">
        <f t="shared" si="1"/>
        <v>89.53147877013177</v>
      </c>
      <c r="M25" s="29">
        <v>2</v>
      </c>
      <c r="N25" s="30">
        <f t="shared" si="2"/>
        <v>0.32626427406199021</v>
      </c>
      <c r="O25" s="29">
        <v>2</v>
      </c>
      <c r="P25" s="30">
        <f t="shared" si="3"/>
        <v>0.32786885245901637</v>
      </c>
      <c r="Q25" s="29">
        <f t="shared" si="4"/>
        <v>4</v>
      </c>
      <c r="R25" s="30">
        <f t="shared" si="5"/>
        <v>0.32706459525756337</v>
      </c>
    </row>
    <row r="26" spans="1:18" x14ac:dyDescent="0.25">
      <c r="A26" s="28">
        <f>'[1]4'!A26</f>
        <v>15</v>
      </c>
      <c r="B26" s="25" t="str">
        <f>'[1]4'!B26</f>
        <v xml:space="preserve"> BAE</v>
      </c>
      <c r="C26" s="25" t="str">
        <f>'[1]4'!C26</f>
        <v>DERSALAM</v>
      </c>
      <c r="D26" s="31">
        <v>626</v>
      </c>
      <c r="E26" s="32">
        <v>702</v>
      </c>
      <c r="F26" s="29">
        <f t="shared" si="6"/>
        <v>1328</v>
      </c>
      <c r="G26" s="32">
        <v>395</v>
      </c>
      <c r="H26" s="32">
        <v>435</v>
      </c>
      <c r="I26" s="29">
        <f t="shared" si="0"/>
        <v>830</v>
      </c>
      <c r="J26" s="30">
        <f t="shared" si="1"/>
        <v>63.099041533546327</v>
      </c>
      <c r="K26" s="29">
        <f t="shared" si="1"/>
        <v>61.965811965811966</v>
      </c>
      <c r="L26" s="30">
        <f t="shared" si="1"/>
        <v>62.5</v>
      </c>
      <c r="M26" s="32">
        <v>4</v>
      </c>
      <c r="N26" s="30">
        <f t="shared" si="2"/>
        <v>1.0126582278481013</v>
      </c>
      <c r="O26" s="32">
        <v>5</v>
      </c>
      <c r="P26" s="30">
        <f t="shared" si="3"/>
        <v>1.1494252873563218</v>
      </c>
      <c r="Q26" s="29">
        <f t="shared" si="4"/>
        <v>9</v>
      </c>
      <c r="R26" s="30">
        <f t="shared" si="5"/>
        <v>1.0843373493975903</v>
      </c>
    </row>
    <row r="27" spans="1:18" x14ac:dyDescent="0.25">
      <c r="A27" s="28">
        <f>'[1]4'!A27</f>
        <v>16</v>
      </c>
      <c r="B27" s="25" t="str">
        <f>'[1]4'!B27</f>
        <v xml:space="preserve"> GEBOG</v>
      </c>
      <c r="C27" s="25" t="str">
        <f>'[1]4'!C27</f>
        <v>GRIBIG</v>
      </c>
      <c r="D27" s="29">
        <v>1035</v>
      </c>
      <c r="E27" s="29">
        <v>1130</v>
      </c>
      <c r="F27" s="29">
        <f t="shared" si="6"/>
        <v>2165</v>
      </c>
      <c r="G27" s="29">
        <v>803</v>
      </c>
      <c r="H27" s="29">
        <v>892</v>
      </c>
      <c r="I27" s="29">
        <f t="shared" si="0"/>
        <v>1695</v>
      </c>
      <c r="J27" s="30">
        <f t="shared" si="1"/>
        <v>77.584541062801932</v>
      </c>
      <c r="K27" s="29">
        <f t="shared" si="1"/>
        <v>78.938053097345133</v>
      </c>
      <c r="L27" s="30">
        <f t="shared" si="1"/>
        <v>78.290993071593533</v>
      </c>
      <c r="M27" s="29">
        <v>30</v>
      </c>
      <c r="N27" s="30">
        <f t="shared" si="2"/>
        <v>3.7359900373599002</v>
      </c>
      <c r="O27" s="29">
        <v>52</v>
      </c>
      <c r="P27" s="30">
        <f t="shared" si="3"/>
        <v>5.8295964125560538</v>
      </c>
      <c r="Q27" s="29">
        <f t="shared" si="4"/>
        <v>82</v>
      </c>
      <c r="R27" s="30">
        <f t="shared" si="5"/>
        <v>4.8377581120943951</v>
      </c>
    </row>
    <row r="28" spans="1:18" x14ac:dyDescent="0.25">
      <c r="A28" s="28">
        <f>'[1]4'!A28</f>
        <v>17</v>
      </c>
      <c r="B28" s="25" t="str">
        <f>'[1]4'!B28</f>
        <v xml:space="preserve"> GEBOG</v>
      </c>
      <c r="C28" s="25" t="str">
        <f>'[1]4'!C28</f>
        <v>GONDOSARI</v>
      </c>
      <c r="D28" s="29">
        <v>1412</v>
      </c>
      <c r="E28" s="29">
        <v>1531</v>
      </c>
      <c r="F28" s="29">
        <f t="shared" si="6"/>
        <v>2943</v>
      </c>
      <c r="G28" s="29">
        <v>1258</v>
      </c>
      <c r="H28" s="29">
        <v>1337</v>
      </c>
      <c r="I28" s="29">
        <f t="shared" si="0"/>
        <v>2595</v>
      </c>
      <c r="J28" s="30">
        <f t="shared" si="1"/>
        <v>89.093484419263461</v>
      </c>
      <c r="K28" s="29">
        <f t="shared" si="1"/>
        <v>87.328543435662965</v>
      </c>
      <c r="L28" s="30">
        <f t="shared" si="1"/>
        <v>88.175331294597342</v>
      </c>
      <c r="M28" s="29">
        <v>2</v>
      </c>
      <c r="N28" s="30">
        <f t="shared" si="2"/>
        <v>0.1589825119236884</v>
      </c>
      <c r="O28" s="29">
        <v>0</v>
      </c>
      <c r="P28" s="30">
        <f t="shared" si="3"/>
        <v>0</v>
      </c>
      <c r="Q28" s="29">
        <f t="shared" si="4"/>
        <v>2</v>
      </c>
      <c r="R28" s="30">
        <f>Q28/I28*100</f>
        <v>7.7071290944123322E-2</v>
      </c>
    </row>
    <row r="29" spans="1:18" x14ac:dyDescent="0.25">
      <c r="A29" s="28">
        <f>'[1]4'!A29</f>
        <v>18</v>
      </c>
      <c r="B29" s="25" t="str">
        <f>'[1]4'!B29</f>
        <v>DAWE</v>
      </c>
      <c r="C29" s="25" t="str">
        <f>'[1]4'!C29</f>
        <v>DAWE</v>
      </c>
      <c r="D29" s="29">
        <v>1047</v>
      </c>
      <c r="E29" s="29">
        <v>1215</v>
      </c>
      <c r="F29" s="29">
        <f t="shared" si="6"/>
        <v>2262</v>
      </c>
      <c r="G29" s="29">
        <v>855</v>
      </c>
      <c r="H29" s="29">
        <v>992</v>
      </c>
      <c r="I29" s="29">
        <f t="shared" si="0"/>
        <v>1847</v>
      </c>
      <c r="J29" s="30">
        <f t="shared" si="1"/>
        <v>81.661891117478518</v>
      </c>
      <c r="K29" s="29">
        <f t="shared" si="1"/>
        <v>81.646090534979422</v>
      </c>
      <c r="L29" s="30">
        <f t="shared" si="1"/>
        <v>81.653404067197172</v>
      </c>
      <c r="M29" s="29">
        <v>54</v>
      </c>
      <c r="N29" s="30">
        <f t="shared" si="2"/>
        <v>6.3157894736842106</v>
      </c>
      <c r="O29" s="29">
        <v>70</v>
      </c>
      <c r="P29" s="30">
        <f t="shared" si="3"/>
        <v>7.0564516129032269</v>
      </c>
      <c r="Q29" s="29">
        <f t="shared" si="4"/>
        <v>124</v>
      </c>
      <c r="R29" s="30">
        <f t="shared" si="5"/>
        <v>6.7135896047644836</v>
      </c>
    </row>
    <row r="30" spans="1:18" x14ac:dyDescent="0.25">
      <c r="A30" s="28">
        <f>'[1]4'!A30</f>
        <v>19</v>
      </c>
      <c r="B30" s="25" t="str">
        <f>'[1]4'!B30</f>
        <v>DAWE</v>
      </c>
      <c r="C30" s="25" t="str">
        <f>'[1]4'!C30</f>
        <v>REJOSARI</v>
      </c>
      <c r="D30" s="29">
        <v>691</v>
      </c>
      <c r="E30" s="29">
        <v>625</v>
      </c>
      <c r="F30" s="29">
        <f t="shared" si="6"/>
        <v>1316</v>
      </c>
      <c r="G30" s="29">
        <v>597</v>
      </c>
      <c r="H30" s="29">
        <v>544</v>
      </c>
      <c r="I30" s="29">
        <f t="shared" si="0"/>
        <v>1141</v>
      </c>
      <c r="J30" s="30">
        <f t="shared" si="1"/>
        <v>86.396526772793052</v>
      </c>
      <c r="K30" s="29">
        <f t="shared" si="1"/>
        <v>87.039999999999992</v>
      </c>
      <c r="L30" s="30">
        <f t="shared" si="1"/>
        <v>86.702127659574472</v>
      </c>
      <c r="M30" s="29">
        <f>'[2]45'!$M$34</f>
        <v>1</v>
      </c>
      <c r="N30" s="30">
        <f t="shared" si="2"/>
        <v>0.16750418760469013</v>
      </c>
      <c r="O30" s="29">
        <f>'[2]45'!$O$34</f>
        <v>1</v>
      </c>
      <c r="P30" s="30">
        <f t="shared" si="3"/>
        <v>0.18382352941176469</v>
      </c>
      <c r="Q30" s="29">
        <f t="shared" si="4"/>
        <v>2</v>
      </c>
      <c r="R30" s="30">
        <f t="shared" si="5"/>
        <v>0.17528483786152499</v>
      </c>
    </row>
    <row r="31" spans="1:18" x14ac:dyDescent="0.25">
      <c r="A31" s="36"/>
      <c r="B31" s="25"/>
      <c r="C31" s="25"/>
      <c r="D31" s="29"/>
      <c r="E31" s="29"/>
      <c r="F31" s="29"/>
      <c r="G31" s="29"/>
      <c r="H31" s="37"/>
      <c r="I31" s="29"/>
      <c r="J31" s="38"/>
      <c r="K31" s="29"/>
      <c r="L31" s="38"/>
      <c r="M31" s="29"/>
      <c r="N31" s="38"/>
      <c r="O31" s="29"/>
      <c r="P31" s="38"/>
      <c r="Q31" s="29"/>
      <c r="R31" s="38"/>
    </row>
    <row r="32" spans="1:18" ht="15.75" thickBot="1" x14ac:dyDescent="0.3">
      <c r="A32" s="39" t="s">
        <v>16</v>
      </c>
      <c r="B32" s="40"/>
      <c r="C32" s="41"/>
      <c r="D32" s="42">
        <f t="shared" ref="D32:I32" si="7">SUM(D12:D31)</f>
        <v>16460</v>
      </c>
      <c r="E32" s="42">
        <f t="shared" si="7"/>
        <v>17455</v>
      </c>
      <c r="F32" s="42">
        <f t="shared" si="7"/>
        <v>33915</v>
      </c>
      <c r="G32" s="42">
        <f t="shared" si="7"/>
        <v>13953</v>
      </c>
      <c r="H32" s="42">
        <f t="shared" si="7"/>
        <v>14842</v>
      </c>
      <c r="I32" s="42">
        <f t="shared" si="7"/>
        <v>28795</v>
      </c>
      <c r="J32" s="43">
        <f>G32/D32*100</f>
        <v>84.769137302551641</v>
      </c>
      <c r="K32" s="42">
        <f>H32/E32*100</f>
        <v>85.03007734173589</v>
      </c>
      <c r="L32" s="43">
        <f>I32/F32*100</f>
        <v>84.903435058233825</v>
      </c>
      <c r="M32" s="42">
        <f>SUM(M12:M31)</f>
        <v>198</v>
      </c>
      <c r="N32" s="43">
        <f t="shared" si="2"/>
        <v>1.4190496667383359</v>
      </c>
      <c r="O32" s="42">
        <f>SUM(O12:O31)</f>
        <v>279</v>
      </c>
      <c r="P32" s="43">
        <f t="shared" si="3"/>
        <v>1.8798005659614605</v>
      </c>
      <c r="Q32" s="42">
        <f>SUM(Q12:Q31)</f>
        <v>477</v>
      </c>
      <c r="R32" s="43">
        <f t="shared" si="5"/>
        <v>1.6565375933321758</v>
      </c>
    </row>
    <row r="33" spans="1:18" x14ac:dyDescent="0.25">
      <c r="A33" s="44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</row>
    <row r="34" spans="1:18" x14ac:dyDescent="0.25">
      <c r="A34" s="46" t="s">
        <v>17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"/>
      <c r="N34" s="4"/>
      <c r="O34" s="4"/>
      <c r="P34" s="4"/>
      <c r="Q34" s="4"/>
      <c r="R34" s="4"/>
    </row>
    <row r="35" spans="1:18" x14ac:dyDescent="0.25">
      <c r="A35" s="4"/>
      <c r="B35" s="4"/>
      <c r="C35" s="4"/>
      <c r="D35" s="4"/>
      <c r="E35" s="4"/>
      <c r="F35" s="4"/>
      <c r="G35" s="4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12">
    <mergeCell ref="O9:P9"/>
    <mergeCell ref="Q9:R9"/>
    <mergeCell ref="A7:A10"/>
    <mergeCell ref="B7:B10"/>
    <mergeCell ref="C7:C10"/>
    <mergeCell ref="D7:R7"/>
    <mergeCell ref="D8:F9"/>
    <mergeCell ref="G8:L8"/>
    <mergeCell ref="M8:R8"/>
    <mergeCell ref="G9:I9"/>
    <mergeCell ref="J9:L9"/>
    <mergeCell ref="M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2018-10-17T01:44:34Z</dcterms:created>
  <dcterms:modified xsi:type="dcterms:W3CDTF">2018-10-17T01:52:38Z</dcterms:modified>
</cp:coreProperties>
</file>