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0640" windowHeight="11520" activeTab="0"/>
  </bookViews>
  <sheets>
    <sheet name="56" sheetId="1" r:id="rId1"/>
  </sheets>
  <externalReferences>
    <externalReference r:id="rId4"/>
  </externalReferences>
  <definedNames>
    <definedName name="_xlnm.Print_Area" localSheetId="0">'56'!$A$1:$J$24</definedName>
  </definedNames>
  <calcPr fullCalcOnLoad="1"/>
</workbook>
</file>

<file path=xl/sharedStrings.xml><?xml version="1.0" encoding="utf-8"?>
<sst xmlns="http://schemas.openxmlformats.org/spreadsheetml/2006/main" count="18" uniqueCount="18">
  <si>
    <t>TABEL 56</t>
  </si>
  <si>
    <t>NO</t>
  </si>
  <si>
    <r>
      <t>NAMA RUMAH SAKIT</t>
    </r>
    <r>
      <rPr>
        <vertAlign val="superscript"/>
        <sz val="12"/>
        <rFont val="Arial"/>
        <family val="2"/>
      </rPr>
      <t>a</t>
    </r>
  </si>
  <si>
    <t>JUMLAH             TEMPAT TIDUR</t>
  </si>
  <si>
    <t>PASIEN KELUAR                (HIDUP + MATI)</t>
  </si>
  <si>
    <t>JUMLAH HARI PERAWATAN</t>
  </si>
  <si>
    <t>JUMLAH LAMA DIRAWAT</t>
  </si>
  <si>
    <t>BOR (%)</t>
  </si>
  <si>
    <t>BTO (KALI)</t>
  </si>
  <si>
    <t>TOI (HARI)</t>
  </si>
  <si>
    <t>ALOS (HARI)</t>
  </si>
  <si>
    <t>KABUPATEN/KOTA</t>
  </si>
  <si>
    <t>Sumber: Seksi Kesehatan Dasar Rujukan dan Rumah sakit</t>
  </si>
  <si>
    <r>
      <t xml:space="preserve">Keterangan: 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termasuk rumah sakit swasta</t>
    </r>
  </si>
  <si>
    <t>Indikator Kinerja Pelayanan Di Rumah Sakit</t>
  </si>
  <si>
    <t>Kabupaten</t>
  </si>
  <si>
    <t>Kudus</t>
  </si>
  <si>
    <t>Tahun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</si>
</sst>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(* #,##0.000_);_(* \(#,##0.000\);_(* &quot;-&quot;_);_(@_)"/>
    <numFmt numFmtId="175" formatCode="0.0000"/>
    <numFmt numFmtId="176" formatCode="0.000"/>
    <numFmt numFmtId="177" formatCode="#,##0.00\ ;&quot; (&quot;#,##0.00\);&quot; -&quot;#\ ;@\ "/>
    <numFmt numFmtId="178" formatCode="&quot;$&quot;#,##0_);[Red]\(&quot;$&quot;#,##0\)"/>
    <numFmt numFmtId="179" formatCode="&quot;$&quot;#,##0.00_);[Red]\(&quot;$&quot;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9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7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72" fontId="2" fillId="33" borderId="16" xfId="42" applyNumberFormat="1" applyFont="1" applyFill="1" applyBorder="1" applyAlignment="1">
      <alignment vertical="center"/>
    </xf>
    <xf numFmtId="173" fontId="2" fillId="33" borderId="17" xfId="0" applyNumberFormat="1" applyFont="1" applyFill="1" applyBorder="1" applyAlignment="1">
      <alignment vertical="center"/>
    </xf>
    <xf numFmtId="2" fontId="2" fillId="33" borderId="17" xfId="0" applyNumberFormat="1" applyFont="1" applyFill="1" applyBorder="1" applyAlignment="1">
      <alignment vertical="center"/>
    </xf>
    <xf numFmtId="173" fontId="2" fillId="33" borderId="15" xfId="0" applyNumberFormat="1" applyFont="1" applyFill="1" applyBorder="1" applyAlignment="1">
      <alignment vertical="center"/>
    </xf>
    <xf numFmtId="41" fontId="2" fillId="33" borderId="16" xfId="43" applyNumberFormat="1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41" fontId="2" fillId="33" borderId="16" xfId="43" applyFont="1" applyFill="1" applyBorder="1" applyAlignment="1">
      <alignment vertical="center"/>
    </xf>
    <xf numFmtId="173" fontId="2" fillId="33" borderId="16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174" fontId="2" fillId="33" borderId="16" xfId="43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2" fillId="33" borderId="18" xfId="43" applyFont="1" applyFill="1" applyBorder="1" applyAlignment="1">
      <alignment vertical="center"/>
    </xf>
    <xf numFmtId="173" fontId="2" fillId="33" borderId="19" xfId="0" applyNumberFormat="1" applyFont="1" applyFill="1" applyBorder="1" applyAlignment="1">
      <alignment vertical="center"/>
    </xf>
    <xf numFmtId="175" fontId="2" fillId="33" borderId="19" xfId="0" applyNumberFormat="1" applyFont="1" applyFill="1" applyBorder="1" applyAlignment="1">
      <alignment vertical="center"/>
    </xf>
    <xf numFmtId="176" fontId="2" fillId="33" borderId="1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9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1">
        <row r="6">
          <cell r="F6">
            <v>2016</v>
          </cell>
        </row>
      </sheetData>
      <sheetData sheetId="50">
        <row r="10">
          <cell r="B10" t="str">
            <v>BRSD</v>
          </cell>
          <cell r="C10">
            <v>389</v>
          </cell>
          <cell r="F10">
            <v>20721</v>
          </cell>
        </row>
        <row r="11">
          <cell r="B11" t="str">
            <v>RS MARDI RAHAYU </v>
          </cell>
          <cell r="C11">
            <v>345</v>
          </cell>
        </row>
        <row r="12">
          <cell r="B12" t="str">
            <v>RSI SUNAN KUDUS</v>
          </cell>
          <cell r="C12">
            <v>175</v>
          </cell>
          <cell r="F12">
            <v>13286</v>
          </cell>
        </row>
        <row r="13">
          <cell r="B13" t="str">
            <v>RS KARTIKA HUSADA</v>
          </cell>
          <cell r="C13">
            <v>50</v>
          </cell>
          <cell r="F13">
            <v>902</v>
          </cell>
        </row>
        <row r="14">
          <cell r="B14" t="str">
            <v>RS AISIYAH</v>
          </cell>
          <cell r="C14">
            <v>118</v>
          </cell>
          <cell r="F14">
            <v>8564</v>
          </cell>
        </row>
        <row r="15">
          <cell r="B15" t="str">
            <v>RS NURUSSYIFA</v>
          </cell>
          <cell r="C15">
            <v>50</v>
          </cell>
        </row>
        <row r="16">
          <cell r="B16" t="str">
            <v>RS KUMALA SIWI</v>
          </cell>
          <cell r="C16">
            <v>80</v>
          </cell>
          <cell r="F16">
            <v>2743</v>
          </cell>
        </row>
        <row r="17">
          <cell r="B17" t="str">
            <v>RS PERMATA HATI</v>
          </cell>
        </row>
        <row r="18">
          <cell r="B18" t="str">
            <v>RSB HARAPAN BUNDA</v>
          </cell>
          <cell r="C18">
            <v>25</v>
          </cell>
          <cell r="F18">
            <v>1511</v>
          </cell>
        </row>
        <row r="19">
          <cell r="B19" t="str">
            <v>RSIA BUAH HATI</v>
          </cell>
          <cell r="C19">
            <v>25</v>
          </cell>
          <cell r="F19">
            <v>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5.7109375" style="2" customWidth="1"/>
    <col min="2" max="2" width="28.57421875" style="2" customWidth="1"/>
    <col min="3" max="3" width="18.57421875" style="2" customWidth="1"/>
    <col min="4" max="4" width="17.7109375" style="2" customWidth="1"/>
    <col min="5" max="5" width="15.7109375" style="2" customWidth="1"/>
    <col min="6" max="6" width="15.57421875" style="2" customWidth="1"/>
    <col min="7" max="10" width="15.7109375" style="2" customWidth="1"/>
    <col min="11" max="12" width="10.7109375" style="2" customWidth="1"/>
    <col min="13" max="16384" width="9.140625" style="2" customWidth="1"/>
  </cols>
  <sheetData>
    <row r="1" ht="15">
      <c r="A1" s="1" t="s">
        <v>0</v>
      </c>
    </row>
    <row r="3" spans="1:10" ht="15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</row>
    <row r="4" spans="5:12" ht="15">
      <c r="E4" s="4" t="s">
        <v>15</v>
      </c>
      <c r="F4" s="1" t="s">
        <v>16</v>
      </c>
      <c r="G4" s="5"/>
      <c r="H4" s="5"/>
      <c r="I4" s="3"/>
      <c r="J4" s="3"/>
      <c r="K4" s="3"/>
      <c r="L4" s="3"/>
    </row>
    <row r="5" spans="5:12" ht="15">
      <c r="E5" s="4" t="s">
        <v>17</v>
      </c>
      <c r="F5" s="1">
        <f>'[1]1'!F6</f>
        <v>2016</v>
      </c>
      <c r="G5" s="5"/>
      <c r="H5" s="5"/>
      <c r="I5" s="3"/>
      <c r="J5" s="3"/>
      <c r="K5" s="3"/>
      <c r="L5" s="3"/>
    </row>
    <row r="6" spans="1:16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4" ht="55.5" customHeight="1">
      <c r="A7" s="7" t="s">
        <v>1</v>
      </c>
      <c r="B7" s="8" t="s">
        <v>2</v>
      </c>
      <c r="C7" s="8" t="s">
        <v>3</v>
      </c>
      <c r="D7" s="9" t="s">
        <v>4</v>
      </c>
      <c r="E7" s="10" t="s">
        <v>5</v>
      </c>
      <c r="F7" s="10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6"/>
      <c r="L7" s="6"/>
      <c r="M7" s="6"/>
      <c r="N7" s="6"/>
    </row>
    <row r="8" spans="1:14" ht="13.5" customHeight="1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1">
        <v>10</v>
      </c>
      <c r="K8" s="6"/>
      <c r="L8" s="6"/>
      <c r="M8" s="6"/>
      <c r="N8" s="6"/>
    </row>
    <row r="9" spans="1:14" ht="15" customHeight="1">
      <c r="A9" s="13">
        <v>1</v>
      </c>
      <c r="B9" s="14" t="str">
        <f>'[1]55'!B10</f>
        <v>BRSD</v>
      </c>
      <c r="C9" s="15">
        <f>'[1]55'!C10</f>
        <v>389</v>
      </c>
      <c r="D9" s="16">
        <f>'[1]55'!F10</f>
        <v>20721</v>
      </c>
      <c r="E9" s="16">
        <v>113831</v>
      </c>
      <c r="F9" s="16">
        <v>113978</v>
      </c>
      <c r="G9" s="17">
        <f aca="true" t="shared" si="0" ref="G9:G19">E9/(C9*365)*100</f>
        <v>80.17114483924358</v>
      </c>
      <c r="H9" s="18">
        <f>D9/C9</f>
        <v>53.267352185089976</v>
      </c>
      <c r="I9" s="18">
        <f>((C9*365)-E9)/D9</f>
        <v>1.358718208580667</v>
      </c>
      <c r="J9" s="19">
        <f aca="true" t="shared" si="1" ref="J9:J16">F9/D9</f>
        <v>5.500603252738768</v>
      </c>
      <c r="K9" s="6"/>
      <c r="L9" s="6"/>
      <c r="M9" s="6"/>
      <c r="N9" s="6"/>
    </row>
    <row r="10" spans="1:14" ht="15" customHeight="1">
      <c r="A10" s="13">
        <v>2</v>
      </c>
      <c r="B10" s="14" t="str">
        <f>'[1]55'!B11</f>
        <v>RS MARDI RAHAYU </v>
      </c>
      <c r="C10" s="13">
        <f>'[1]55'!C11</f>
        <v>345</v>
      </c>
      <c r="D10" s="16">
        <v>22948</v>
      </c>
      <c r="E10" s="20">
        <v>87033</v>
      </c>
      <c r="F10" s="20">
        <v>86379</v>
      </c>
      <c r="G10" s="21">
        <f t="shared" si="0"/>
        <v>69.11494937462776</v>
      </c>
      <c r="H10" s="21">
        <f aca="true" t="shared" si="2" ref="H10:H18">D10/C10</f>
        <v>66.5159420289855</v>
      </c>
      <c r="I10" s="18">
        <f aca="true" t="shared" si="3" ref="I10:I18">((C10*365)-E10)/D10</f>
        <v>1.6947882168380686</v>
      </c>
      <c r="J10" s="19">
        <f t="shared" si="1"/>
        <v>3.764118877462088</v>
      </c>
      <c r="K10" s="6"/>
      <c r="L10" s="6"/>
      <c r="M10" s="6"/>
      <c r="N10" s="6"/>
    </row>
    <row r="11" spans="1:14" ht="15" customHeight="1">
      <c r="A11" s="13">
        <v>3</v>
      </c>
      <c r="B11" s="14" t="str">
        <f>'[1]55'!B12</f>
        <v>RSI SUNAN KUDUS</v>
      </c>
      <c r="C11" s="13">
        <f>'[1]55'!C12</f>
        <v>175</v>
      </c>
      <c r="D11" s="16">
        <f>'[1]55'!F12</f>
        <v>13286</v>
      </c>
      <c r="E11" s="22">
        <v>42227</v>
      </c>
      <c r="F11" s="22">
        <v>48923</v>
      </c>
      <c r="G11" s="23">
        <f t="shared" si="0"/>
        <v>66.10880626223093</v>
      </c>
      <c r="H11" s="24">
        <f t="shared" si="2"/>
        <v>75.92</v>
      </c>
      <c r="I11" s="18">
        <f t="shared" si="3"/>
        <v>1.629384314315821</v>
      </c>
      <c r="J11" s="19">
        <f t="shared" si="1"/>
        <v>3.682297154899895</v>
      </c>
      <c r="K11" s="6"/>
      <c r="L11" s="6"/>
      <c r="M11" s="6"/>
      <c r="N11" s="6"/>
    </row>
    <row r="12" spans="1:14" ht="15" customHeight="1">
      <c r="A12" s="13">
        <v>4</v>
      </c>
      <c r="B12" s="14" t="str">
        <f>'[1]55'!B13</f>
        <v>RS KARTIKA HUSADA</v>
      </c>
      <c r="C12" s="13">
        <f>'[1]55'!C13</f>
        <v>50</v>
      </c>
      <c r="D12" s="16">
        <f>'[1]55'!F13</f>
        <v>902</v>
      </c>
      <c r="E12" s="22"/>
      <c r="F12" s="22"/>
      <c r="G12" s="23">
        <f t="shared" si="0"/>
        <v>0</v>
      </c>
      <c r="H12" s="25">
        <f t="shared" si="2"/>
        <v>18.04</v>
      </c>
      <c r="I12" s="18">
        <f t="shared" si="3"/>
        <v>20.232815964523283</v>
      </c>
      <c r="J12" s="19">
        <f t="shared" si="1"/>
        <v>0</v>
      </c>
      <c r="K12" s="6"/>
      <c r="L12" s="6"/>
      <c r="M12" s="6"/>
      <c r="N12" s="6"/>
    </row>
    <row r="13" spans="1:14" ht="15" customHeight="1">
      <c r="A13" s="13">
        <v>5</v>
      </c>
      <c r="B13" s="14" t="str">
        <f>'[1]55'!B14</f>
        <v>RS AISIYAH</v>
      </c>
      <c r="C13" s="13">
        <f>'[1]55'!C14</f>
        <v>118</v>
      </c>
      <c r="D13" s="16">
        <f>'[1]55'!F14</f>
        <v>8564</v>
      </c>
      <c r="E13" s="22">
        <v>24112</v>
      </c>
      <c r="F13" s="22">
        <v>22814</v>
      </c>
      <c r="G13" s="23">
        <f t="shared" si="0"/>
        <v>55.98328302762944</v>
      </c>
      <c r="H13" s="21">
        <f>D13/C13</f>
        <v>72.57627118644068</v>
      </c>
      <c r="I13" s="18">
        <f t="shared" si="3"/>
        <v>2.2136851938346567</v>
      </c>
      <c r="J13" s="19">
        <f t="shared" si="1"/>
        <v>2.6639420831387204</v>
      </c>
      <c r="K13" s="6"/>
      <c r="L13" s="6"/>
      <c r="M13" s="6"/>
      <c r="N13" s="6"/>
    </row>
    <row r="14" spans="1:14" ht="15" customHeight="1">
      <c r="A14" s="13">
        <v>6</v>
      </c>
      <c r="B14" s="14" t="str">
        <f>'[1]55'!B15</f>
        <v>RS NURUSSYIFA</v>
      </c>
      <c r="C14" s="13">
        <f>'[1]55'!C15</f>
        <v>50</v>
      </c>
      <c r="D14" s="16">
        <v>2278</v>
      </c>
      <c r="E14" s="22">
        <v>8373</v>
      </c>
      <c r="F14" s="22">
        <v>2267</v>
      </c>
      <c r="G14" s="23">
        <f t="shared" si="0"/>
        <v>45.87945205479452</v>
      </c>
      <c r="H14" s="24">
        <f t="shared" si="2"/>
        <v>45.56</v>
      </c>
      <c r="I14" s="18">
        <f t="shared" si="3"/>
        <v>4.335820895522388</v>
      </c>
      <c r="J14" s="19">
        <f t="shared" si="1"/>
        <v>0.995171202809482</v>
      </c>
      <c r="K14" s="6"/>
      <c r="L14" s="6"/>
      <c r="M14" s="6"/>
      <c r="N14" s="6"/>
    </row>
    <row r="15" spans="1:14" ht="15" customHeight="1">
      <c r="A15" s="13">
        <v>7</v>
      </c>
      <c r="B15" s="14" t="str">
        <f>'[1]55'!B16</f>
        <v>RS KUMALA SIWI</v>
      </c>
      <c r="C15" s="13">
        <f>'[1]55'!C16</f>
        <v>80</v>
      </c>
      <c r="D15" s="16">
        <f>'[1]55'!F16</f>
        <v>2743</v>
      </c>
      <c r="E15" s="22">
        <v>15302</v>
      </c>
      <c r="F15" s="22">
        <v>12174</v>
      </c>
      <c r="G15" s="23">
        <f t="shared" si="0"/>
        <v>52.40410958904109</v>
      </c>
      <c r="H15" s="21">
        <f t="shared" si="2"/>
        <v>34.2875</v>
      </c>
      <c r="I15" s="18">
        <f t="shared" si="3"/>
        <v>5.066715275246081</v>
      </c>
      <c r="J15" s="19">
        <f t="shared" si="1"/>
        <v>4.438206343419614</v>
      </c>
      <c r="K15" s="6"/>
      <c r="L15" s="6"/>
      <c r="M15" s="6"/>
      <c r="N15" s="6"/>
    </row>
    <row r="16" spans="1:14" ht="15" customHeight="1">
      <c r="A16" s="13">
        <v>8</v>
      </c>
      <c r="B16" s="14" t="str">
        <f>'[1]55'!B17</f>
        <v>RS PERMATA HATI</v>
      </c>
      <c r="C16" s="13">
        <v>25</v>
      </c>
      <c r="D16" s="16">
        <v>1613</v>
      </c>
      <c r="E16" s="20">
        <v>4693</v>
      </c>
      <c r="F16" s="20">
        <v>3080</v>
      </c>
      <c r="G16" s="23">
        <f t="shared" si="0"/>
        <v>51.43013698630136</v>
      </c>
      <c r="H16" s="24">
        <f t="shared" si="2"/>
        <v>64.52</v>
      </c>
      <c r="I16" s="18">
        <f>((C16*365)-E16)/D16</f>
        <v>2.7476751394916303</v>
      </c>
      <c r="J16" s="19">
        <f t="shared" si="1"/>
        <v>1.9094854308741476</v>
      </c>
      <c r="K16" s="6"/>
      <c r="L16" s="6"/>
      <c r="M16" s="6"/>
      <c r="N16" s="6"/>
    </row>
    <row r="17" spans="1:14" ht="15" customHeight="1">
      <c r="A17" s="13">
        <v>9</v>
      </c>
      <c r="B17" s="14" t="str">
        <f>'[1]55'!B18</f>
        <v>RSB HARAPAN BUNDA</v>
      </c>
      <c r="C17" s="13">
        <f>'[1]55'!C18</f>
        <v>25</v>
      </c>
      <c r="D17" s="16">
        <f>'[1]55'!F18</f>
        <v>1511</v>
      </c>
      <c r="E17" s="26">
        <v>4.56</v>
      </c>
      <c r="F17" s="26">
        <v>3.049</v>
      </c>
      <c r="G17" s="23">
        <f t="shared" si="0"/>
        <v>0.04997260273972603</v>
      </c>
      <c r="H17" s="24">
        <f t="shared" si="2"/>
        <v>60.44</v>
      </c>
      <c r="I17" s="18">
        <v>3.021</v>
      </c>
      <c r="J17" s="19">
        <v>2</v>
      </c>
      <c r="K17" s="6"/>
      <c r="L17" s="6"/>
      <c r="M17" s="6"/>
      <c r="N17" s="6"/>
    </row>
    <row r="18" spans="1:14" ht="15" customHeight="1">
      <c r="A18" s="13">
        <v>10</v>
      </c>
      <c r="B18" s="14" t="str">
        <f>'[1]55'!B19</f>
        <v>RSIA BUAH HATI</v>
      </c>
      <c r="C18" s="13">
        <f>'[1]55'!C19</f>
        <v>25</v>
      </c>
      <c r="D18" s="16">
        <f>'[1]55'!F19</f>
        <v>174</v>
      </c>
      <c r="E18" s="22">
        <v>172</v>
      </c>
      <c r="F18" s="22">
        <v>416</v>
      </c>
      <c r="G18" s="23">
        <f t="shared" si="0"/>
        <v>1.884931506849315</v>
      </c>
      <c r="H18" s="21">
        <f t="shared" si="2"/>
        <v>6.96</v>
      </c>
      <c r="I18" s="18">
        <f t="shared" si="3"/>
        <v>51.45402298850575</v>
      </c>
      <c r="J18" s="19">
        <f>F18/D18</f>
        <v>2.3908045977011496</v>
      </c>
      <c r="K18" s="6"/>
      <c r="L18" s="6"/>
      <c r="M18" s="6"/>
      <c r="N18" s="6"/>
    </row>
    <row r="19" spans="1:14" ht="15.75" thickBot="1">
      <c r="A19" s="33" t="s">
        <v>11</v>
      </c>
      <c r="B19" s="34"/>
      <c r="C19" s="27">
        <f>SUM(C9:C18)</f>
        <v>1282</v>
      </c>
      <c r="D19" s="27">
        <f>SUM(D9:D18)</f>
        <v>74740</v>
      </c>
      <c r="E19" s="28">
        <f>SUM(E9:E18)</f>
        <v>295747.56</v>
      </c>
      <c r="F19" s="28">
        <f>SUM(F9:F18)</f>
        <v>290034.049</v>
      </c>
      <c r="G19" s="29">
        <f t="shared" si="0"/>
        <v>63.2033765734191</v>
      </c>
      <c r="H19" s="30">
        <f>D19/C19</f>
        <v>58.29953198127925</v>
      </c>
      <c r="I19" s="29">
        <f>((C19*365)-E19)/D19</f>
        <v>2.303752207653198</v>
      </c>
      <c r="J19" s="31">
        <f>F19/D19</f>
        <v>3.8805733074658817</v>
      </c>
      <c r="K19" s="6"/>
      <c r="L19" s="6"/>
      <c r="M19" s="6"/>
      <c r="N19" s="6"/>
    </row>
    <row r="20" spans="1:16" ht="15">
      <c r="A20" s="32"/>
      <c r="B20" s="3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>
      <c r="A21" s="6" t="s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8">
      <c r="A22" s="6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</sheetData>
  <sheetProtection/>
  <mergeCells count="1">
    <mergeCell ref="A19:B19"/>
  </mergeCells>
  <printOptions horizontalCentered="1"/>
  <pageMargins left="0.905511811023622" right="0.708661417322835" top="0.748031496062992" bottom="0.748031496062992" header="0.31496062992126" footer="0.31496062992126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MAX</cp:lastModifiedBy>
  <dcterms:created xsi:type="dcterms:W3CDTF">2017-11-08T03:31:23Z</dcterms:created>
  <dcterms:modified xsi:type="dcterms:W3CDTF">2017-11-10T01:43:24Z</dcterms:modified>
  <cp:category/>
  <cp:version/>
  <cp:contentType/>
  <cp:contentStatus/>
</cp:coreProperties>
</file>