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KESETAHAN start 21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K31" i="1"/>
  <c r="I31" i="1"/>
  <c r="G31" i="1"/>
  <c r="E31" i="1"/>
  <c r="O29" i="1"/>
  <c r="P29" i="1" s="1"/>
  <c r="D29" i="1"/>
  <c r="J29" i="1" s="1"/>
  <c r="C29" i="1"/>
  <c r="B29" i="1"/>
  <c r="A29" i="1"/>
  <c r="P28" i="1"/>
  <c r="O28" i="1"/>
  <c r="N28" i="1"/>
  <c r="J28" i="1"/>
  <c r="H28" i="1"/>
  <c r="F28" i="1"/>
  <c r="D28" i="1"/>
  <c r="L28" i="1" s="1"/>
  <c r="C28" i="1"/>
  <c r="B28" i="1"/>
  <c r="A28" i="1"/>
  <c r="O27" i="1"/>
  <c r="P27" i="1" s="1"/>
  <c r="N27" i="1"/>
  <c r="H27" i="1"/>
  <c r="F27" i="1"/>
  <c r="D27" i="1"/>
  <c r="L27" i="1" s="1"/>
  <c r="C27" i="1"/>
  <c r="B27" i="1"/>
  <c r="A27" i="1"/>
  <c r="O26" i="1"/>
  <c r="N26" i="1"/>
  <c r="F26" i="1"/>
  <c r="D26" i="1"/>
  <c r="L26" i="1" s="1"/>
  <c r="C26" i="1"/>
  <c r="B26" i="1"/>
  <c r="A26" i="1"/>
  <c r="O25" i="1"/>
  <c r="D25" i="1"/>
  <c r="P25" i="1" s="1"/>
  <c r="C25" i="1"/>
  <c r="B25" i="1"/>
  <c r="A25" i="1"/>
  <c r="P24" i="1"/>
  <c r="O24" i="1"/>
  <c r="N24" i="1"/>
  <c r="J24" i="1"/>
  <c r="H24" i="1"/>
  <c r="F24" i="1"/>
  <c r="D24" i="1"/>
  <c r="L24" i="1" s="1"/>
  <c r="C24" i="1"/>
  <c r="B24" i="1"/>
  <c r="A24" i="1"/>
  <c r="O23" i="1"/>
  <c r="P23" i="1" s="1"/>
  <c r="N23" i="1"/>
  <c r="H23" i="1"/>
  <c r="F23" i="1"/>
  <c r="D23" i="1"/>
  <c r="L23" i="1" s="1"/>
  <c r="C23" i="1"/>
  <c r="B23" i="1"/>
  <c r="A23" i="1"/>
  <c r="O22" i="1"/>
  <c r="N22" i="1"/>
  <c r="F22" i="1"/>
  <c r="D22" i="1"/>
  <c r="L22" i="1" s="1"/>
  <c r="C22" i="1"/>
  <c r="B22" i="1"/>
  <c r="A22" i="1"/>
  <c r="O21" i="1"/>
  <c r="D21" i="1"/>
  <c r="P21" i="1" s="1"/>
  <c r="C21" i="1"/>
  <c r="B21" i="1"/>
  <c r="A21" i="1"/>
  <c r="P20" i="1"/>
  <c r="O20" i="1"/>
  <c r="J20" i="1"/>
  <c r="H20" i="1"/>
  <c r="F20" i="1"/>
  <c r="D20" i="1"/>
  <c r="N20" i="1" s="1"/>
  <c r="C20" i="1"/>
  <c r="B20" i="1"/>
  <c r="A20" i="1"/>
  <c r="O19" i="1"/>
  <c r="P19" i="1" s="1"/>
  <c r="N19" i="1"/>
  <c r="H19" i="1"/>
  <c r="F19" i="1"/>
  <c r="D19" i="1"/>
  <c r="L19" i="1" s="1"/>
  <c r="C19" i="1"/>
  <c r="B19" i="1"/>
  <c r="A19" i="1"/>
  <c r="O18" i="1"/>
  <c r="P18" i="1" s="1"/>
  <c r="N18" i="1"/>
  <c r="F18" i="1"/>
  <c r="D18" i="1"/>
  <c r="L18" i="1" s="1"/>
  <c r="C18" i="1"/>
  <c r="B18" i="1"/>
  <c r="A18" i="1"/>
  <c r="O17" i="1"/>
  <c r="D17" i="1"/>
  <c r="P17" i="1" s="1"/>
  <c r="C17" i="1"/>
  <c r="B17" i="1"/>
  <c r="A17" i="1"/>
  <c r="P16" i="1"/>
  <c r="O16" i="1"/>
  <c r="J16" i="1"/>
  <c r="H16" i="1"/>
  <c r="F16" i="1"/>
  <c r="D16" i="1"/>
  <c r="N16" i="1" s="1"/>
  <c r="C16" i="1"/>
  <c r="B16" i="1"/>
  <c r="A16" i="1"/>
  <c r="O15" i="1"/>
  <c r="P15" i="1" s="1"/>
  <c r="H15" i="1"/>
  <c r="D15" i="1"/>
  <c r="N15" i="1" s="1"/>
  <c r="C15" i="1"/>
  <c r="B15" i="1"/>
  <c r="A15" i="1"/>
  <c r="P14" i="1"/>
  <c r="O14" i="1"/>
  <c r="N14" i="1"/>
  <c r="J14" i="1"/>
  <c r="F14" i="1"/>
  <c r="D14" i="1"/>
  <c r="L14" i="1" s="1"/>
  <c r="C14" i="1"/>
  <c r="B14" i="1"/>
  <c r="A14" i="1"/>
  <c r="O13" i="1"/>
  <c r="P13" i="1" s="1"/>
  <c r="D13" i="1"/>
  <c r="J13" i="1" s="1"/>
  <c r="C13" i="1"/>
  <c r="B13" i="1"/>
  <c r="A13" i="1"/>
  <c r="P12" i="1"/>
  <c r="O12" i="1"/>
  <c r="N12" i="1"/>
  <c r="J12" i="1"/>
  <c r="H12" i="1"/>
  <c r="F12" i="1"/>
  <c r="D12" i="1"/>
  <c r="L12" i="1" s="1"/>
  <c r="C12" i="1"/>
  <c r="B12" i="1"/>
  <c r="A12" i="1"/>
  <c r="O11" i="1"/>
  <c r="O31" i="1" s="1"/>
  <c r="H11" i="1"/>
  <c r="D11" i="1"/>
  <c r="N11" i="1" s="1"/>
  <c r="C11" i="1"/>
  <c r="B11" i="1"/>
  <c r="A11" i="1"/>
  <c r="H5" i="1"/>
  <c r="G5" i="1"/>
  <c r="H4" i="1"/>
  <c r="G4" i="1"/>
  <c r="P31" i="1" l="1"/>
  <c r="J31" i="1"/>
  <c r="F31" i="1"/>
  <c r="J11" i="1"/>
  <c r="P11" i="1"/>
  <c r="F13" i="1"/>
  <c r="N13" i="1"/>
  <c r="H14" i="1"/>
  <c r="J15" i="1"/>
  <c r="L16" i="1"/>
  <c r="F17" i="1"/>
  <c r="N17" i="1"/>
  <c r="H18" i="1"/>
  <c r="J19" i="1"/>
  <c r="L20" i="1"/>
  <c r="F21" i="1"/>
  <c r="N21" i="1"/>
  <c r="H22" i="1"/>
  <c r="J23" i="1"/>
  <c r="F25" i="1"/>
  <c r="N25" i="1"/>
  <c r="H26" i="1"/>
  <c r="J27" i="1"/>
  <c r="F29" i="1"/>
  <c r="N29" i="1"/>
  <c r="L13" i="1"/>
  <c r="L17" i="1"/>
  <c r="L11" i="1"/>
  <c r="H13" i="1"/>
  <c r="L15" i="1"/>
  <c r="H17" i="1"/>
  <c r="J18" i="1"/>
  <c r="H21" i="1"/>
  <c r="J22" i="1"/>
  <c r="P22" i="1"/>
  <c r="H25" i="1"/>
  <c r="J26" i="1"/>
  <c r="P26" i="1"/>
  <c r="H29" i="1"/>
  <c r="L21" i="1"/>
  <c r="L25" i="1"/>
  <c r="L29" i="1"/>
  <c r="D31" i="1"/>
  <c r="F11" i="1"/>
  <c r="F15" i="1"/>
  <c r="J17" i="1"/>
  <c r="J21" i="1"/>
  <c r="J25" i="1"/>
  <c r="L31" i="1" l="1"/>
  <c r="H31" i="1"/>
  <c r="N31" i="1"/>
</calcChain>
</file>

<file path=xl/sharedStrings.xml><?xml version="1.0" encoding="utf-8"?>
<sst xmlns="http://schemas.openxmlformats.org/spreadsheetml/2006/main" count="27" uniqueCount="17">
  <si>
    <t>TABEL 30</t>
  </si>
  <si>
    <t>PERSENTASE CAKUPAN IMUNISASI TT PADA IBU HAMIL MENURUT KECAMATAN DAN PUSKESMAS</t>
  </si>
  <si>
    <t>NO</t>
  </si>
  <si>
    <t>KECAMATAN</t>
  </si>
  <si>
    <t>PUSKESMAS</t>
  </si>
  <si>
    <t>JUMLAH IBU HAMIL</t>
  </si>
  <si>
    <t>IMUNISASI TETANUS TOKSOID PADA IBU HAMIL</t>
  </si>
  <si>
    <t>TT-1</t>
  </si>
  <si>
    <t>TT-2</t>
  </si>
  <si>
    <t>TT-3</t>
  </si>
  <si>
    <t>TT-4</t>
  </si>
  <si>
    <t>TT-5</t>
  </si>
  <si>
    <t>TT2+</t>
  </si>
  <si>
    <t>JUMLAH</t>
  </si>
  <si>
    <t>%</t>
  </si>
  <si>
    <t>JUMLAH (KAB/KOTA)</t>
  </si>
  <si>
    <t>Sumber: …………….. (sebutkan)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</si>
</sst>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.0_);_(* \(#,##0.0\);_(* &quot;-&quot;_);_(@_)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Continuous" vertical="center"/>
    </xf>
    <xf numFmtId="0" fontId="3" fillId="0" borderId="1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Continuous" vertical="center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37" fontId="3" fillId="0" borderId="2" xfId="0" applyNumberFormat="1" applyFont="1" applyBorder="1" applyAlignment="1">
      <alignment horizontal="right" vertical="center"/>
    </xf>
    <xf numFmtId="37" fontId="3" fillId="0" borderId="2" xfId="1" applyNumberFormat="1" applyFont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13" xfId="1" applyNumberFormat="1" applyFont="1" applyBorder="1" applyAlignment="1">
      <alignment vertical="center"/>
    </xf>
    <xf numFmtId="164" fontId="3" fillId="0" borderId="12" xfId="1" applyNumberFormat="1" applyFont="1" applyBorder="1" applyAlignment="1">
      <alignment vertical="center"/>
    </xf>
    <xf numFmtId="37" fontId="3" fillId="0" borderId="12" xfId="1" applyNumberFormat="1" applyFont="1" applyBorder="1" applyAlignment="1">
      <alignment vertical="center"/>
    </xf>
    <xf numFmtId="164" fontId="3" fillId="0" borderId="5" xfId="1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37" fontId="3" fillId="0" borderId="14" xfId="1" applyNumberFormat="1" applyFont="1" applyBorder="1" applyAlignment="1">
      <alignment vertical="center"/>
    </xf>
    <xf numFmtId="164" fontId="3" fillId="0" borderId="14" xfId="1" applyNumberFormat="1" applyFont="1" applyBorder="1" applyAlignment="1">
      <alignment vertical="center"/>
    </xf>
    <xf numFmtId="164" fontId="3" fillId="0" borderId="16" xfId="1" applyNumberFormat="1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IMUNISASI</a:t>
            </a:r>
            <a:r>
              <a:rPr lang="en-US" baseline="0"/>
              <a:t> TT PADA IBU HAMIL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'[1]30'!$E$8:$F$8</c:f>
              <c:strCache>
                <c:ptCount val="1"/>
                <c:pt idx="0">
                  <c:v>TT-1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'[1]30'!$C$11:$C$29</c:f>
              <c:strCache>
                <c:ptCount val="19"/>
                <c:pt idx="0">
                  <c:v>KALIWUNGU</c:v>
                </c:pt>
                <c:pt idx="1">
                  <c:v>SIDOREKSO</c:v>
                </c:pt>
                <c:pt idx="2">
                  <c:v>WERGU WETAN</c:v>
                </c:pt>
                <c:pt idx="3">
                  <c:v>PURWOSARI</c:v>
                </c:pt>
                <c:pt idx="4">
                  <c:v>RENDENG</c:v>
                </c:pt>
                <c:pt idx="5">
                  <c:v>JATI</c:v>
                </c:pt>
                <c:pt idx="6">
                  <c:v>NGEMBAL KULON</c:v>
                </c:pt>
                <c:pt idx="7">
                  <c:v>UNDAAN</c:v>
                </c:pt>
                <c:pt idx="8">
                  <c:v>NGEMPLAK</c:v>
                </c:pt>
                <c:pt idx="9">
                  <c:v>MEJOBO</c:v>
                </c:pt>
                <c:pt idx="10">
                  <c:v>JEPANG</c:v>
                </c:pt>
                <c:pt idx="11">
                  <c:v>JEKULO</c:v>
                </c:pt>
                <c:pt idx="12">
                  <c:v>TANJUNGREJO</c:v>
                </c:pt>
                <c:pt idx="13">
                  <c:v>BAE</c:v>
                </c:pt>
                <c:pt idx="14">
                  <c:v>DERSALAM</c:v>
                </c:pt>
                <c:pt idx="15">
                  <c:v>GRIBIG</c:v>
                </c:pt>
                <c:pt idx="16">
                  <c:v>GONDOSARI</c:v>
                </c:pt>
                <c:pt idx="17">
                  <c:v>DAWE</c:v>
                </c:pt>
                <c:pt idx="18">
                  <c:v>REJOSARI</c:v>
                </c:pt>
              </c:strCache>
            </c:strRef>
          </c:cat>
          <c:val>
            <c:numRef>
              <c:f>'[1]30'!$F$11:$F$29</c:f>
              <c:numCache>
                <c:formatCode>_(* #,##0.0_);_(* \(#,##0.0\);_(* "-"_);_(@_)</c:formatCode>
                <c:ptCount val="19"/>
                <c:pt idx="0">
                  <c:v>0.22205773501110287</c:v>
                </c:pt>
                <c:pt idx="1">
                  <c:v>0</c:v>
                </c:pt>
                <c:pt idx="2">
                  <c:v>22.241992882562279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4.0353089533417403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36.815920398009951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'[1]30'!$G$8:$H$8</c:f>
              <c:strCache>
                <c:ptCount val="1"/>
                <c:pt idx="0">
                  <c:v>TT-2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'[1]30'!$C$11:$C$29</c:f>
              <c:strCache>
                <c:ptCount val="19"/>
                <c:pt idx="0">
                  <c:v>KALIWUNGU</c:v>
                </c:pt>
                <c:pt idx="1">
                  <c:v>SIDOREKSO</c:v>
                </c:pt>
                <c:pt idx="2">
                  <c:v>WERGU WETAN</c:v>
                </c:pt>
                <c:pt idx="3">
                  <c:v>PURWOSARI</c:v>
                </c:pt>
                <c:pt idx="4">
                  <c:v>RENDENG</c:v>
                </c:pt>
                <c:pt idx="5">
                  <c:v>JATI</c:v>
                </c:pt>
                <c:pt idx="6">
                  <c:v>NGEMBAL KULON</c:v>
                </c:pt>
                <c:pt idx="7">
                  <c:v>UNDAAN</c:v>
                </c:pt>
                <c:pt idx="8">
                  <c:v>NGEMPLAK</c:v>
                </c:pt>
                <c:pt idx="9">
                  <c:v>MEJOBO</c:v>
                </c:pt>
                <c:pt idx="10">
                  <c:v>JEPANG</c:v>
                </c:pt>
                <c:pt idx="11">
                  <c:v>JEKULO</c:v>
                </c:pt>
                <c:pt idx="12">
                  <c:v>TANJUNGREJO</c:v>
                </c:pt>
                <c:pt idx="13">
                  <c:v>BAE</c:v>
                </c:pt>
                <c:pt idx="14">
                  <c:v>DERSALAM</c:v>
                </c:pt>
                <c:pt idx="15">
                  <c:v>GRIBIG</c:v>
                </c:pt>
                <c:pt idx="16">
                  <c:v>GONDOSARI</c:v>
                </c:pt>
                <c:pt idx="17">
                  <c:v>DAWE</c:v>
                </c:pt>
                <c:pt idx="18">
                  <c:v>REJOSARI</c:v>
                </c:pt>
              </c:strCache>
            </c:strRef>
          </c:cat>
          <c:val>
            <c:numRef>
              <c:f>'[1]30'!$H$11:$H$29</c:f>
              <c:numCache>
                <c:formatCode>_(* #,##0.0_);_(* \(#,##0.0\);_(* "-"_);_(@_)</c:formatCode>
                <c:ptCount val="19"/>
                <c:pt idx="0">
                  <c:v>0.22205773501110287</c:v>
                </c:pt>
                <c:pt idx="1">
                  <c:v>8.9181286549707597</c:v>
                </c:pt>
                <c:pt idx="2">
                  <c:v>16.72597864768683</c:v>
                </c:pt>
                <c:pt idx="3">
                  <c:v>24.516129032258064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22.258064516129032</c:v>
                </c:pt>
                <c:pt idx="9">
                  <c:v>6.6834804539722565</c:v>
                </c:pt>
                <c:pt idx="10">
                  <c:v>18.925831202046037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41.625207296849084</c:v>
                </c:pt>
                <c:pt idx="15">
                  <c:v>10.949529512403764</c:v>
                </c:pt>
                <c:pt idx="16">
                  <c:v>6.3646170442286945</c:v>
                </c:pt>
                <c:pt idx="17">
                  <c:v>4.3711656441717786</c:v>
                </c:pt>
                <c:pt idx="18">
                  <c:v>0.26143790849673199</c:v>
                </c:pt>
              </c:numCache>
            </c:numRef>
          </c:val>
        </c:ser>
        <c:ser>
          <c:idx val="2"/>
          <c:order val="2"/>
          <c:tx>
            <c:strRef>
              <c:f>'[1]30'!$I$8:$J$8</c:f>
              <c:strCache>
                <c:ptCount val="1"/>
                <c:pt idx="0">
                  <c:v>TT-3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'[1]30'!$C$11:$C$29</c:f>
              <c:strCache>
                <c:ptCount val="19"/>
                <c:pt idx="0">
                  <c:v>KALIWUNGU</c:v>
                </c:pt>
                <c:pt idx="1">
                  <c:v>SIDOREKSO</c:v>
                </c:pt>
                <c:pt idx="2">
                  <c:v>WERGU WETAN</c:v>
                </c:pt>
                <c:pt idx="3">
                  <c:v>PURWOSARI</c:v>
                </c:pt>
                <c:pt idx="4">
                  <c:v>RENDENG</c:v>
                </c:pt>
                <c:pt idx="5">
                  <c:v>JATI</c:v>
                </c:pt>
                <c:pt idx="6">
                  <c:v>NGEMBAL KULON</c:v>
                </c:pt>
                <c:pt idx="7">
                  <c:v>UNDAAN</c:v>
                </c:pt>
                <c:pt idx="8">
                  <c:v>NGEMPLAK</c:v>
                </c:pt>
                <c:pt idx="9">
                  <c:v>MEJOBO</c:v>
                </c:pt>
                <c:pt idx="10">
                  <c:v>JEPANG</c:v>
                </c:pt>
                <c:pt idx="11">
                  <c:v>JEKULO</c:v>
                </c:pt>
                <c:pt idx="12">
                  <c:v>TANJUNGREJO</c:v>
                </c:pt>
                <c:pt idx="13">
                  <c:v>BAE</c:v>
                </c:pt>
                <c:pt idx="14">
                  <c:v>DERSALAM</c:v>
                </c:pt>
                <c:pt idx="15">
                  <c:v>GRIBIG</c:v>
                </c:pt>
                <c:pt idx="16">
                  <c:v>GONDOSARI</c:v>
                </c:pt>
                <c:pt idx="17">
                  <c:v>DAWE</c:v>
                </c:pt>
                <c:pt idx="18">
                  <c:v>REJOSARI</c:v>
                </c:pt>
              </c:strCache>
            </c:strRef>
          </c:cat>
          <c:val>
            <c:numRef>
              <c:f>'[1]30'!$J$11:$J$29</c:f>
              <c:numCache>
                <c:formatCode>_(* #,##0.0_);_(* \(#,##0.0\);_(* "-"_);_(@_)</c:formatCode>
                <c:ptCount val="19"/>
                <c:pt idx="0">
                  <c:v>0.22205773501110287</c:v>
                </c:pt>
                <c:pt idx="1">
                  <c:v>8.0409356725146193</c:v>
                </c:pt>
                <c:pt idx="2">
                  <c:v>5.5160142348754455</c:v>
                </c:pt>
                <c:pt idx="3">
                  <c:v>18.225806451612904</c:v>
                </c:pt>
                <c:pt idx="4">
                  <c:v>0</c:v>
                </c:pt>
                <c:pt idx="5">
                  <c:v>0</c:v>
                </c:pt>
                <c:pt idx="6">
                  <c:v>6.6017316017316015</c:v>
                </c:pt>
                <c:pt idx="7">
                  <c:v>0</c:v>
                </c:pt>
                <c:pt idx="8">
                  <c:v>21.451612903225804</c:v>
                </c:pt>
                <c:pt idx="9">
                  <c:v>17.528373266078184</c:v>
                </c:pt>
                <c:pt idx="10">
                  <c:v>11.12531969309463</c:v>
                </c:pt>
                <c:pt idx="11">
                  <c:v>14.285714285714285</c:v>
                </c:pt>
                <c:pt idx="12">
                  <c:v>12.479999999999999</c:v>
                </c:pt>
                <c:pt idx="13">
                  <c:v>13.885350318471337</c:v>
                </c:pt>
                <c:pt idx="14">
                  <c:v>43.283582089552233</c:v>
                </c:pt>
                <c:pt idx="15">
                  <c:v>11.804961505560307</c:v>
                </c:pt>
                <c:pt idx="16">
                  <c:v>4.8543689320388346</c:v>
                </c:pt>
                <c:pt idx="17">
                  <c:v>10.812883435582823</c:v>
                </c:pt>
                <c:pt idx="18">
                  <c:v>8.8888888888888893</c:v>
                </c:pt>
              </c:numCache>
            </c:numRef>
          </c:val>
        </c:ser>
        <c:ser>
          <c:idx val="3"/>
          <c:order val="3"/>
          <c:tx>
            <c:strRef>
              <c:f>'[1]30'!$K$8:$L$8</c:f>
              <c:strCache>
                <c:ptCount val="1"/>
                <c:pt idx="0">
                  <c:v>TT-4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'[1]30'!$C$11:$C$29</c:f>
              <c:strCache>
                <c:ptCount val="19"/>
                <c:pt idx="0">
                  <c:v>KALIWUNGU</c:v>
                </c:pt>
                <c:pt idx="1">
                  <c:v>SIDOREKSO</c:v>
                </c:pt>
                <c:pt idx="2">
                  <c:v>WERGU WETAN</c:v>
                </c:pt>
                <c:pt idx="3">
                  <c:v>PURWOSARI</c:v>
                </c:pt>
                <c:pt idx="4">
                  <c:v>RENDENG</c:v>
                </c:pt>
                <c:pt idx="5">
                  <c:v>JATI</c:v>
                </c:pt>
                <c:pt idx="6">
                  <c:v>NGEMBAL KULON</c:v>
                </c:pt>
                <c:pt idx="7">
                  <c:v>UNDAAN</c:v>
                </c:pt>
                <c:pt idx="8">
                  <c:v>NGEMPLAK</c:v>
                </c:pt>
                <c:pt idx="9">
                  <c:v>MEJOBO</c:v>
                </c:pt>
                <c:pt idx="10">
                  <c:v>JEPANG</c:v>
                </c:pt>
                <c:pt idx="11">
                  <c:v>JEKULO</c:v>
                </c:pt>
                <c:pt idx="12">
                  <c:v>TANJUNGREJO</c:v>
                </c:pt>
                <c:pt idx="13">
                  <c:v>BAE</c:v>
                </c:pt>
                <c:pt idx="14">
                  <c:v>DERSALAM</c:v>
                </c:pt>
                <c:pt idx="15">
                  <c:v>GRIBIG</c:v>
                </c:pt>
                <c:pt idx="16">
                  <c:v>GONDOSARI</c:v>
                </c:pt>
                <c:pt idx="17">
                  <c:v>DAWE</c:v>
                </c:pt>
                <c:pt idx="18">
                  <c:v>REJOSARI</c:v>
                </c:pt>
              </c:strCache>
            </c:strRef>
          </c:cat>
          <c:val>
            <c:numRef>
              <c:f>'[1]30'!$L$11:$L$29</c:f>
              <c:numCache>
                <c:formatCode>_(* #,##0.0_);_(* \(#,##0.0\);_(* "-"_);_(@_)</c:formatCode>
                <c:ptCount val="19"/>
                <c:pt idx="0">
                  <c:v>8.512213175425611</c:v>
                </c:pt>
                <c:pt idx="1">
                  <c:v>13.888888888888889</c:v>
                </c:pt>
                <c:pt idx="2">
                  <c:v>5.8718861209964412</c:v>
                </c:pt>
                <c:pt idx="3">
                  <c:v>8.5483870967741939</c:v>
                </c:pt>
                <c:pt idx="4">
                  <c:v>21.886792452830189</c:v>
                </c:pt>
                <c:pt idx="5">
                  <c:v>0</c:v>
                </c:pt>
                <c:pt idx="6">
                  <c:v>41.883116883116884</c:v>
                </c:pt>
                <c:pt idx="7">
                  <c:v>28.702490170380081</c:v>
                </c:pt>
                <c:pt idx="8">
                  <c:v>10.806451612903226</c:v>
                </c:pt>
                <c:pt idx="9">
                  <c:v>18.284993694829758</c:v>
                </c:pt>
                <c:pt idx="10">
                  <c:v>12.404092071611252</c:v>
                </c:pt>
                <c:pt idx="11">
                  <c:v>8.7739032620922384</c:v>
                </c:pt>
                <c:pt idx="12">
                  <c:v>13.52</c:v>
                </c:pt>
                <c:pt idx="13">
                  <c:v>9.8089171974522298</c:v>
                </c:pt>
                <c:pt idx="14">
                  <c:v>11.276948590381426</c:v>
                </c:pt>
                <c:pt idx="15">
                  <c:v>7.9555175363558588</c:v>
                </c:pt>
                <c:pt idx="16">
                  <c:v>4.5307443365695796</c:v>
                </c:pt>
                <c:pt idx="17">
                  <c:v>21.625766871165645</c:v>
                </c:pt>
                <c:pt idx="18">
                  <c:v>13.333333333333334</c:v>
                </c:pt>
              </c:numCache>
            </c:numRef>
          </c:val>
        </c:ser>
        <c:ser>
          <c:idx val="4"/>
          <c:order val="4"/>
          <c:tx>
            <c:strRef>
              <c:f>'[1]30'!$M$8:$N$8</c:f>
              <c:strCache>
                <c:ptCount val="1"/>
                <c:pt idx="0">
                  <c:v>TT-5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'[1]30'!$C$11:$C$29</c:f>
              <c:strCache>
                <c:ptCount val="19"/>
                <c:pt idx="0">
                  <c:v>KALIWUNGU</c:v>
                </c:pt>
                <c:pt idx="1">
                  <c:v>SIDOREKSO</c:v>
                </c:pt>
                <c:pt idx="2">
                  <c:v>WERGU WETAN</c:v>
                </c:pt>
                <c:pt idx="3">
                  <c:v>PURWOSARI</c:v>
                </c:pt>
                <c:pt idx="4">
                  <c:v>RENDENG</c:v>
                </c:pt>
                <c:pt idx="5">
                  <c:v>JATI</c:v>
                </c:pt>
                <c:pt idx="6">
                  <c:v>NGEMBAL KULON</c:v>
                </c:pt>
                <c:pt idx="7">
                  <c:v>UNDAAN</c:v>
                </c:pt>
                <c:pt idx="8">
                  <c:v>NGEMPLAK</c:v>
                </c:pt>
                <c:pt idx="9">
                  <c:v>MEJOBO</c:v>
                </c:pt>
                <c:pt idx="10">
                  <c:v>JEPANG</c:v>
                </c:pt>
                <c:pt idx="11">
                  <c:v>JEKULO</c:v>
                </c:pt>
                <c:pt idx="12">
                  <c:v>TANJUNGREJO</c:v>
                </c:pt>
                <c:pt idx="13">
                  <c:v>BAE</c:v>
                </c:pt>
                <c:pt idx="14">
                  <c:v>DERSALAM</c:v>
                </c:pt>
                <c:pt idx="15">
                  <c:v>GRIBIG</c:v>
                </c:pt>
                <c:pt idx="16">
                  <c:v>GONDOSARI</c:v>
                </c:pt>
                <c:pt idx="17">
                  <c:v>DAWE</c:v>
                </c:pt>
                <c:pt idx="18">
                  <c:v>REJOSARI</c:v>
                </c:pt>
              </c:strCache>
            </c:strRef>
          </c:cat>
          <c:val>
            <c:numRef>
              <c:f>'[1]30'!$N$11:$N$29</c:f>
              <c:numCache>
                <c:formatCode>_(* #,##0.0_);_(* \(#,##0.0\);_(* "-"_);_(@_)</c:formatCode>
                <c:ptCount val="19"/>
                <c:pt idx="0">
                  <c:v>9.9185788304959299</c:v>
                </c:pt>
                <c:pt idx="1">
                  <c:v>10.23391812865497</c:v>
                </c:pt>
                <c:pt idx="2">
                  <c:v>6.2277580071174379</c:v>
                </c:pt>
                <c:pt idx="3">
                  <c:v>5.4838709677419359</c:v>
                </c:pt>
                <c:pt idx="4">
                  <c:v>22.641509433962266</c:v>
                </c:pt>
                <c:pt idx="5">
                  <c:v>11.167512690355331</c:v>
                </c:pt>
                <c:pt idx="6">
                  <c:v>40.909090909090914</c:v>
                </c:pt>
                <c:pt idx="7">
                  <c:v>28.440366972477065</c:v>
                </c:pt>
                <c:pt idx="8">
                  <c:v>13.064516129032258</c:v>
                </c:pt>
                <c:pt idx="9">
                  <c:v>0</c:v>
                </c:pt>
                <c:pt idx="10">
                  <c:v>6.7774936061381075</c:v>
                </c:pt>
                <c:pt idx="11">
                  <c:v>8.9988751406074243</c:v>
                </c:pt>
                <c:pt idx="12">
                  <c:v>10.8</c:v>
                </c:pt>
                <c:pt idx="13">
                  <c:v>5.2229299363057331</c:v>
                </c:pt>
                <c:pt idx="14">
                  <c:v>13.101160862354892</c:v>
                </c:pt>
                <c:pt idx="15">
                  <c:v>5.474764756201882</c:v>
                </c:pt>
                <c:pt idx="16">
                  <c:v>5.1779935275080913</c:v>
                </c:pt>
                <c:pt idx="17">
                  <c:v>14.493865030674847</c:v>
                </c:pt>
                <c:pt idx="18">
                  <c:v>9.4117647058823533</c:v>
                </c:pt>
              </c:numCache>
            </c:numRef>
          </c:val>
        </c:ser>
        <c:ser>
          <c:idx val="5"/>
          <c:order val="5"/>
          <c:tx>
            <c:strRef>
              <c:f>'[1]30'!$O$8:$P$8</c:f>
              <c:strCache>
                <c:ptCount val="1"/>
                <c:pt idx="0">
                  <c:v>TT2+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'[1]30'!$C$11:$C$29</c:f>
              <c:strCache>
                <c:ptCount val="19"/>
                <c:pt idx="0">
                  <c:v>KALIWUNGU</c:v>
                </c:pt>
                <c:pt idx="1">
                  <c:v>SIDOREKSO</c:v>
                </c:pt>
                <c:pt idx="2">
                  <c:v>WERGU WETAN</c:v>
                </c:pt>
                <c:pt idx="3">
                  <c:v>PURWOSARI</c:v>
                </c:pt>
                <c:pt idx="4">
                  <c:v>RENDENG</c:v>
                </c:pt>
                <c:pt idx="5">
                  <c:v>JATI</c:v>
                </c:pt>
                <c:pt idx="6">
                  <c:v>NGEMBAL KULON</c:v>
                </c:pt>
                <c:pt idx="7">
                  <c:v>UNDAAN</c:v>
                </c:pt>
                <c:pt idx="8">
                  <c:v>NGEMPLAK</c:v>
                </c:pt>
                <c:pt idx="9">
                  <c:v>MEJOBO</c:v>
                </c:pt>
                <c:pt idx="10">
                  <c:v>JEPANG</c:v>
                </c:pt>
                <c:pt idx="11">
                  <c:v>JEKULO</c:v>
                </c:pt>
                <c:pt idx="12">
                  <c:v>TANJUNGREJO</c:v>
                </c:pt>
                <c:pt idx="13">
                  <c:v>BAE</c:v>
                </c:pt>
                <c:pt idx="14">
                  <c:v>DERSALAM</c:v>
                </c:pt>
                <c:pt idx="15">
                  <c:v>GRIBIG</c:v>
                </c:pt>
                <c:pt idx="16">
                  <c:v>GONDOSARI</c:v>
                </c:pt>
                <c:pt idx="17">
                  <c:v>DAWE</c:v>
                </c:pt>
                <c:pt idx="18">
                  <c:v>REJOSARI</c:v>
                </c:pt>
              </c:strCache>
            </c:strRef>
          </c:cat>
          <c:val>
            <c:numRef>
              <c:f>'[1]30'!$P$11:$P$29</c:f>
              <c:numCache>
                <c:formatCode>_(* #,##0.0_);_(* \(#,##0.0\);_(* "-"_);_(@_)</c:formatCode>
                <c:ptCount val="19"/>
                <c:pt idx="0">
                  <c:v>18.874907475943743</c:v>
                </c:pt>
                <c:pt idx="1">
                  <c:v>41.081871345029242</c:v>
                </c:pt>
                <c:pt idx="2">
                  <c:v>34.341637010676159</c:v>
                </c:pt>
                <c:pt idx="3">
                  <c:v>56.774193548387096</c:v>
                </c:pt>
                <c:pt idx="4">
                  <c:v>44.528301886792455</c:v>
                </c:pt>
                <c:pt idx="5">
                  <c:v>11.167512690355331</c:v>
                </c:pt>
                <c:pt idx="6">
                  <c:v>89.393939393939391</c:v>
                </c:pt>
                <c:pt idx="7">
                  <c:v>57.142857142857139</c:v>
                </c:pt>
                <c:pt idx="8">
                  <c:v>67.58064516129032</c:v>
                </c:pt>
                <c:pt idx="9">
                  <c:v>42.4968474148802</c:v>
                </c:pt>
                <c:pt idx="10">
                  <c:v>49.232736572890026</c:v>
                </c:pt>
                <c:pt idx="11">
                  <c:v>32.058492688413949</c:v>
                </c:pt>
                <c:pt idx="12">
                  <c:v>36.799999999999997</c:v>
                </c:pt>
                <c:pt idx="13">
                  <c:v>28.917197452229299</c:v>
                </c:pt>
                <c:pt idx="14">
                  <c:v>109.28689883913765</c:v>
                </c:pt>
                <c:pt idx="15">
                  <c:v>36.184773310521813</c:v>
                </c:pt>
                <c:pt idx="16">
                  <c:v>20.927723840345198</c:v>
                </c:pt>
                <c:pt idx="17">
                  <c:v>51.303680981595093</c:v>
                </c:pt>
                <c:pt idx="18">
                  <c:v>31.895424836601304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627656"/>
        <c:axId val="505384536"/>
      </c:barChart>
      <c:catAx>
        <c:axId val="505627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384536"/>
        <c:crosses val="autoZero"/>
        <c:auto val="1"/>
        <c:lblAlgn val="ctr"/>
        <c:lblOffset val="100"/>
        <c:noMultiLvlLbl val="0"/>
      </c:catAx>
      <c:valAx>
        <c:axId val="505384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627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295275</xdr:colOff>
      <xdr:row>7</xdr:row>
      <xdr:rowOff>219075</xdr:rowOff>
    </xdr:from>
    <xdr:to>
      <xdr:col>25</xdr:col>
      <xdr:colOff>571500</xdr:colOff>
      <xdr:row>22</xdr:row>
      <xdr:rowOff>142875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n%20data%202018/FIX%20PROFIL%202018(AutoRecover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8"/>
      <sheetName val="67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</sheetNames>
    <sheetDataSet>
      <sheetData sheetId="0"/>
      <sheetData sheetId="1">
        <row r="5">
          <cell r="E5" t="str">
            <v>KABUPATEN/KOTA</v>
          </cell>
          <cell r="F5" t="str">
            <v>KUDUS</v>
          </cell>
        </row>
        <row r="6">
          <cell r="E6" t="str">
            <v xml:space="preserve">TAHUN </v>
          </cell>
          <cell r="F6">
            <v>2017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 xml:space="preserve"> KALIWUNGU</v>
          </cell>
          <cell r="C12" t="str">
            <v>KALIWUNGU</v>
          </cell>
        </row>
        <row r="13">
          <cell r="A13">
            <v>2</v>
          </cell>
          <cell r="B13" t="str">
            <v xml:space="preserve"> KALIWUNGU</v>
          </cell>
          <cell r="C13" t="str">
            <v>SIDOREKSO</v>
          </cell>
        </row>
        <row r="14">
          <cell r="A14">
            <v>3</v>
          </cell>
          <cell r="B14" t="str">
            <v xml:space="preserve"> KOTA KUDUS</v>
          </cell>
          <cell r="C14" t="str">
            <v>WERGU WETAN</v>
          </cell>
        </row>
        <row r="15">
          <cell r="A15">
            <v>4</v>
          </cell>
          <cell r="B15" t="str">
            <v xml:space="preserve"> KOTA KUDUS</v>
          </cell>
          <cell r="C15" t="str">
            <v>PURWOSARI</v>
          </cell>
        </row>
        <row r="16">
          <cell r="A16">
            <v>5</v>
          </cell>
          <cell r="B16" t="str">
            <v xml:space="preserve"> KOTA KUDUS</v>
          </cell>
          <cell r="C16" t="str">
            <v>RENDENG</v>
          </cell>
        </row>
        <row r="17">
          <cell r="A17">
            <v>6</v>
          </cell>
          <cell r="C17" t="str">
            <v>JATI</v>
          </cell>
        </row>
        <row r="18">
          <cell r="A18">
            <v>7</v>
          </cell>
          <cell r="B18" t="str">
            <v xml:space="preserve"> JATI</v>
          </cell>
          <cell r="C18" t="str">
            <v>NGEMBAL KULON</v>
          </cell>
        </row>
        <row r="19">
          <cell r="A19">
            <v>8</v>
          </cell>
          <cell r="B19" t="str">
            <v xml:space="preserve"> UNDAAN</v>
          </cell>
          <cell r="C19" t="str">
            <v>UNDAAN</v>
          </cell>
        </row>
        <row r="20">
          <cell r="A20">
            <v>9</v>
          </cell>
          <cell r="B20" t="str">
            <v xml:space="preserve"> UNDAAN</v>
          </cell>
          <cell r="C20" t="str">
            <v>NGEMPLAK</v>
          </cell>
        </row>
        <row r="21">
          <cell r="A21">
            <v>10</v>
          </cell>
          <cell r="B21" t="str">
            <v xml:space="preserve"> MEJOBO</v>
          </cell>
          <cell r="C21" t="str">
            <v>MEJOBO</v>
          </cell>
        </row>
        <row r="22">
          <cell r="A22">
            <v>11</v>
          </cell>
          <cell r="B22" t="str">
            <v xml:space="preserve"> MEJOBO</v>
          </cell>
          <cell r="C22" t="str">
            <v>JEPANG</v>
          </cell>
        </row>
        <row r="23">
          <cell r="A23">
            <v>12</v>
          </cell>
          <cell r="B23" t="str">
            <v xml:space="preserve"> JEKULO</v>
          </cell>
          <cell r="C23" t="str">
            <v>JEKULO</v>
          </cell>
        </row>
        <row r="24">
          <cell r="A24">
            <v>13</v>
          </cell>
          <cell r="B24" t="str">
            <v xml:space="preserve"> JEKULO</v>
          </cell>
          <cell r="C24" t="str">
            <v>TANJUNGREJO</v>
          </cell>
        </row>
        <row r="25">
          <cell r="A25">
            <v>14</v>
          </cell>
          <cell r="B25" t="str">
            <v xml:space="preserve"> BAE</v>
          </cell>
          <cell r="C25" t="str">
            <v>BAE</v>
          </cell>
        </row>
        <row r="26">
          <cell r="A26">
            <v>15</v>
          </cell>
          <cell r="B26" t="str">
            <v xml:space="preserve"> BAE</v>
          </cell>
          <cell r="C26" t="str">
            <v>DERSALAM</v>
          </cell>
        </row>
        <row r="27">
          <cell r="A27">
            <v>16</v>
          </cell>
          <cell r="B27" t="str">
            <v xml:space="preserve"> GEBOG</v>
          </cell>
          <cell r="C27" t="str">
            <v>GRIBIG</v>
          </cell>
        </row>
        <row r="28">
          <cell r="A28">
            <v>17</v>
          </cell>
          <cell r="B28" t="str">
            <v xml:space="preserve"> GEBOG</v>
          </cell>
          <cell r="C28" t="str">
            <v>GONDOSARI</v>
          </cell>
        </row>
        <row r="29">
          <cell r="A29">
            <v>18</v>
          </cell>
          <cell r="B29" t="str">
            <v>DAWE</v>
          </cell>
          <cell r="C29" t="str">
            <v>DAWE</v>
          </cell>
        </row>
        <row r="30">
          <cell r="A30">
            <v>19</v>
          </cell>
          <cell r="B30" t="str">
            <v>DAWE</v>
          </cell>
          <cell r="C30" t="str">
            <v>REJOSARI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2">
          <cell r="D12">
            <v>1351</v>
          </cell>
        </row>
        <row r="13">
          <cell r="D13">
            <v>684</v>
          </cell>
        </row>
        <row r="14">
          <cell r="D14">
            <v>562</v>
          </cell>
        </row>
        <row r="15">
          <cell r="D15">
            <v>620</v>
          </cell>
        </row>
        <row r="16">
          <cell r="D16">
            <v>530</v>
          </cell>
        </row>
        <row r="17">
          <cell r="D17">
            <v>1182</v>
          </cell>
        </row>
        <row r="18">
          <cell r="D18">
            <v>924</v>
          </cell>
        </row>
        <row r="19">
          <cell r="D19">
            <v>763</v>
          </cell>
        </row>
        <row r="20">
          <cell r="D20">
            <v>620</v>
          </cell>
        </row>
        <row r="21">
          <cell r="D21">
            <v>793</v>
          </cell>
        </row>
        <row r="22">
          <cell r="D22">
            <v>782</v>
          </cell>
        </row>
        <row r="23">
          <cell r="D23">
            <v>889</v>
          </cell>
        </row>
        <row r="24">
          <cell r="D24">
            <v>1250</v>
          </cell>
        </row>
        <row r="25">
          <cell r="D25">
            <v>785</v>
          </cell>
        </row>
        <row r="26">
          <cell r="D26">
            <v>603</v>
          </cell>
        </row>
        <row r="27">
          <cell r="D27">
            <v>1169</v>
          </cell>
        </row>
        <row r="28">
          <cell r="D28">
            <v>927</v>
          </cell>
        </row>
        <row r="29">
          <cell r="D29">
            <v>1304</v>
          </cell>
        </row>
        <row r="30">
          <cell r="D30">
            <v>765</v>
          </cell>
        </row>
      </sheetData>
      <sheetData sheetId="30">
        <row r="8">
          <cell r="E8" t="str">
            <v>TT-1</v>
          </cell>
          <cell r="G8" t="str">
            <v>TT-2</v>
          </cell>
          <cell r="I8" t="str">
            <v>TT-3</v>
          </cell>
          <cell r="K8" t="str">
            <v>TT-4</v>
          </cell>
          <cell r="M8" t="str">
            <v>TT-5</v>
          </cell>
          <cell r="O8" t="str">
            <v>TT2+</v>
          </cell>
        </row>
        <row r="11">
          <cell r="C11" t="str">
            <v>KALIWUNGU</v>
          </cell>
          <cell r="F11">
            <v>0.22205773501110287</v>
          </cell>
          <cell r="H11">
            <v>0.22205773501110287</v>
          </cell>
          <cell r="J11">
            <v>0.22205773501110287</v>
          </cell>
          <cell r="L11">
            <v>8.512213175425611</v>
          </cell>
          <cell r="N11">
            <v>9.9185788304959299</v>
          </cell>
          <cell r="P11">
            <v>18.874907475943743</v>
          </cell>
        </row>
        <row r="12">
          <cell r="C12" t="str">
            <v>SIDOREKSO</v>
          </cell>
          <cell r="F12">
            <v>0</v>
          </cell>
          <cell r="H12">
            <v>8.9181286549707597</v>
          </cell>
          <cell r="J12">
            <v>8.0409356725146193</v>
          </cell>
          <cell r="L12">
            <v>13.888888888888889</v>
          </cell>
          <cell r="N12">
            <v>10.23391812865497</v>
          </cell>
          <cell r="P12">
            <v>41.081871345029242</v>
          </cell>
        </row>
        <row r="13">
          <cell r="C13" t="str">
            <v>WERGU WETAN</v>
          </cell>
          <cell r="F13">
            <v>22.241992882562279</v>
          </cell>
          <cell r="H13">
            <v>16.72597864768683</v>
          </cell>
          <cell r="J13">
            <v>5.5160142348754455</v>
          </cell>
          <cell r="L13">
            <v>5.8718861209964412</v>
          </cell>
          <cell r="N13">
            <v>6.2277580071174379</v>
          </cell>
          <cell r="P13">
            <v>34.341637010676159</v>
          </cell>
        </row>
        <row r="14">
          <cell r="C14" t="str">
            <v>PURWOSARI</v>
          </cell>
          <cell r="F14">
            <v>0</v>
          </cell>
          <cell r="H14">
            <v>24.516129032258064</v>
          </cell>
          <cell r="J14">
            <v>18.225806451612904</v>
          </cell>
          <cell r="L14">
            <v>8.5483870967741939</v>
          </cell>
          <cell r="N14">
            <v>5.4838709677419359</v>
          </cell>
          <cell r="P14">
            <v>56.774193548387096</v>
          </cell>
        </row>
        <row r="15">
          <cell r="C15" t="str">
            <v>RENDENG</v>
          </cell>
          <cell r="F15">
            <v>0</v>
          </cell>
          <cell r="H15">
            <v>0</v>
          </cell>
          <cell r="J15">
            <v>0</v>
          </cell>
          <cell r="L15">
            <v>21.886792452830189</v>
          </cell>
          <cell r="N15">
            <v>22.641509433962266</v>
          </cell>
          <cell r="P15">
            <v>44.528301886792455</v>
          </cell>
        </row>
        <row r="16">
          <cell r="C16" t="str">
            <v>JATI</v>
          </cell>
          <cell r="F16">
            <v>0</v>
          </cell>
          <cell r="H16">
            <v>0</v>
          </cell>
          <cell r="J16">
            <v>0</v>
          </cell>
          <cell r="L16">
            <v>0</v>
          </cell>
          <cell r="N16">
            <v>11.167512690355331</v>
          </cell>
          <cell r="P16">
            <v>11.167512690355331</v>
          </cell>
        </row>
        <row r="17">
          <cell r="C17" t="str">
            <v>NGEMBAL KULON</v>
          </cell>
          <cell r="F17">
            <v>0</v>
          </cell>
          <cell r="H17">
            <v>0</v>
          </cell>
          <cell r="J17">
            <v>6.6017316017316015</v>
          </cell>
          <cell r="L17">
            <v>41.883116883116884</v>
          </cell>
          <cell r="N17">
            <v>40.909090909090914</v>
          </cell>
          <cell r="P17">
            <v>89.393939393939391</v>
          </cell>
        </row>
        <row r="18">
          <cell r="C18" t="str">
            <v>UNDAAN</v>
          </cell>
          <cell r="F18">
            <v>0</v>
          </cell>
          <cell r="H18">
            <v>0</v>
          </cell>
          <cell r="J18">
            <v>0</v>
          </cell>
          <cell r="L18">
            <v>28.702490170380081</v>
          </cell>
          <cell r="N18">
            <v>28.440366972477065</v>
          </cell>
          <cell r="P18">
            <v>57.142857142857139</v>
          </cell>
        </row>
        <row r="19">
          <cell r="C19" t="str">
            <v>NGEMPLAK</v>
          </cell>
          <cell r="F19">
            <v>0</v>
          </cell>
          <cell r="H19">
            <v>22.258064516129032</v>
          </cell>
          <cell r="J19">
            <v>21.451612903225804</v>
          </cell>
          <cell r="L19">
            <v>10.806451612903226</v>
          </cell>
          <cell r="N19">
            <v>13.064516129032258</v>
          </cell>
          <cell r="P19">
            <v>67.58064516129032</v>
          </cell>
        </row>
        <row r="20">
          <cell r="C20" t="str">
            <v>MEJOBO</v>
          </cell>
          <cell r="F20">
            <v>4.0353089533417403</v>
          </cell>
          <cell r="H20">
            <v>6.6834804539722565</v>
          </cell>
          <cell r="J20">
            <v>17.528373266078184</v>
          </cell>
          <cell r="L20">
            <v>18.284993694829758</v>
          </cell>
          <cell r="N20">
            <v>0</v>
          </cell>
          <cell r="P20">
            <v>42.4968474148802</v>
          </cell>
        </row>
        <row r="21">
          <cell r="C21" t="str">
            <v>JEPANG</v>
          </cell>
          <cell r="F21">
            <v>0</v>
          </cell>
          <cell r="H21">
            <v>18.925831202046037</v>
          </cell>
          <cell r="J21">
            <v>11.12531969309463</v>
          </cell>
          <cell r="L21">
            <v>12.404092071611252</v>
          </cell>
          <cell r="N21">
            <v>6.7774936061381075</v>
          </cell>
          <cell r="P21">
            <v>49.232736572890026</v>
          </cell>
        </row>
        <row r="22">
          <cell r="C22" t="str">
            <v>JEKULO</v>
          </cell>
          <cell r="F22">
            <v>0</v>
          </cell>
          <cell r="H22">
            <v>0</v>
          </cell>
          <cell r="J22">
            <v>14.285714285714285</v>
          </cell>
          <cell r="L22">
            <v>8.7739032620922384</v>
          </cell>
          <cell r="N22">
            <v>8.9988751406074243</v>
          </cell>
          <cell r="P22">
            <v>32.058492688413949</v>
          </cell>
        </row>
        <row r="23">
          <cell r="C23" t="str">
            <v>TANJUNGREJO</v>
          </cell>
          <cell r="F23">
            <v>0</v>
          </cell>
          <cell r="H23">
            <v>0</v>
          </cell>
          <cell r="J23">
            <v>12.479999999999999</v>
          </cell>
          <cell r="L23">
            <v>13.52</v>
          </cell>
          <cell r="N23">
            <v>10.8</v>
          </cell>
          <cell r="P23">
            <v>36.799999999999997</v>
          </cell>
        </row>
        <row r="24">
          <cell r="C24" t="str">
            <v>BAE</v>
          </cell>
          <cell r="F24">
            <v>0</v>
          </cell>
          <cell r="H24">
            <v>0</v>
          </cell>
          <cell r="J24">
            <v>13.885350318471337</v>
          </cell>
          <cell r="L24">
            <v>9.8089171974522298</v>
          </cell>
          <cell r="N24">
            <v>5.2229299363057331</v>
          </cell>
          <cell r="P24">
            <v>28.917197452229299</v>
          </cell>
        </row>
        <row r="25">
          <cell r="C25" t="str">
            <v>DERSALAM</v>
          </cell>
          <cell r="F25">
            <v>36.815920398009951</v>
          </cell>
          <cell r="H25">
            <v>41.625207296849084</v>
          </cell>
          <cell r="J25">
            <v>43.283582089552233</v>
          </cell>
          <cell r="L25">
            <v>11.276948590381426</v>
          </cell>
          <cell r="N25">
            <v>13.101160862354892</v>
          </cell>
          <cell r="P25">
            <v>109.28689883913765</v>
          </cell>
        </row>
        <row r="26">
          <cell r="C26" t="str">
            <v>GRIBIG</v>
          </cell>
          <cell r="F26">
            <v>0</v>
          </cell>
          <cell r="H26">
            <v>10.949529512403764</v>
          </cell>
          <cell r="J26">
            <v>11.804961505560307</v>
          </cell>
          <cell r="L26">
            <v>7.9555175363558588</v>
          </cell>
          <cell r="N26">
            <v>5.474764756201882</v>
          </cell>
          <cell r="P26">
            <v>36.184773310521813</v>
          </cell>
        </row>
        <row r="27">
          <cell r="C27" t="str">
            <v>GONDOSARI</v>
          </cell>
          <cell r="F27">
            <v>0</v>
          </cell>
          <cell r="H27">
            <v>6.3646170442286945</v>
          </cell>
          <cell r="J27">
            <v>4.8543689320388346</v>
          </cell>
          <cell r="L27">
            <v>4.5307443365695796</v>
          </cell>
          <cell r="N27">
            <v>5.1779935275080913</v>
          </cell>
          <cell r="P27">
            <v>20.927723840345198</v>
          </cell>
        </row>
        <row r="28">
          <cell r="C28" t="str">
            <v>DAWE</v>
          </cell>
          <cell r="F28">
            <v>0</v>
          </cell>
          <cell r="H28">
            <v>4.3711656441717786</v>
          </cell>
          <cell r="J28">
            <v>10.812883435582823</v>
          </cell>
          <cell r="L28">
            <v>21.625766871165645</v>
          </cell>
          <cell r="N28">
            <v>14.493865030674847</v>
          </cell>
          <cell r="P28">
            <v>51.303680981595093</v>
          </cell>
        </row>
        <row r="29">
          <cell r="C29" t="str">
            <v>REJOSARI</v>
          </cell>
          <cell r="F29">
            <v>0</v>
          </cell>
          <cell r="H29">
            <v>0.26143790849673199</v>
          </cell>
          <cell r="J29">
            <v>8.8888888888888893</v>
          </cell>
          <cell r="L29">
            <v>13.333333333333334</v>
          </cell>
          <cell r="N29">
            <v>9.4117647058823533</v>
          </cell>
          <cell r="P29">
            <v>31.895424836601304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workbookViewId="0">
      <selection activeCell="X3" sqref="X3"/>
    </sheetView>
  </sheetViews>
  <sheetFormatPr defaultRowHeight="15" x14ac:dyDescent="0.25"/>
  <cols>
    <col min="1" max="1" width="5.7109375" customWidth="1"/>
    <col min="2" max="3" width="21.7109375" customWidth="1"/>
    <col min="4" max="4" width="15.28515625" customWidth="1"/>
    <col min="5" max="16" width="10.7109375" customWidth="1"/>
  </cols>
  <sheetData>
    <row r="1" spans="1:28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x14ac:dyDescent="0.25">
      <c r="A4" s="4"/>
      <c r="B4" s="6"/>
      <c r="C4" s="6"/>
      <c r="D4" s="6"/>
      <c r="E4" s="4"/>
      <c r="F4" s="7"/>
      <c r="G4" s="7" t="str">
        <f>'[1]1'!E5</f>
        <v>KABUPATEN/KOTA</v>
      </c>
      <c r="H4" s="8" t="str">
        <f>'[1]1'!F5</f>
        <v>KUDUS</v>
      </c>
      <c r="I4" s="4"/>
      <c r="J4" s="4"/>
      <c r="K4" s="9"/>
      <c r="L4" s="9"/>
      <c r="M4" s="9"/>
      <c r="N4" s="9"/>
      <c r="O4" s="9"/>
      <c r="P4" s="9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x14ac:dyDescent="0.25">
      <c r="A5" s="4"/>
      <c r="B5" s="6"/>
      <c r="C5" s="6"/>
      <c r="D5" s="6"/>
      <c r="E5" s="4"/>
      <c r="F5" s="7"/>
      <c r="G5" s="7" t="str">
        <f>'[1]1'!E6</f>
        <v xml:space="preserve">TAHUN </v>
      </c>
      <c r="H5" s="8">
        <f>'[1]1'!F6</f>
        <v>2017</v>
      </c>
      <c r="I5" s="4"/>
      <c r="J5" s="4"/>
      <c r="K5" s="9"/>
      <c r="L5" s="9"/>
      <c r="M5" s="9"/>
      <c r="N5" s="9"/>
      <c r="O5" s="9"/>
      <c r="P5" s="9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15.75" thickBo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6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x14ac:dyDescent="0.25">
      <c r="A7" s="11" t="s">
        <v>2</v>
      </c>
      <c r="B7" s="11" t="s">
        <v>3</v>
      </c>
      <c r="C7" s="11" t="s">
        <v>4</v>
      </c>
      <c r="D7" s="12" t="s">
        <v>5</v>
      </c>
      <c r="E7" s="13" t="s">
        <v>6</v>
      </c>
      <c r="F7" s="14"/>
      <c r="G7" s="14"/>
      <c r="H7" s="14"/>
      <c r="I7" s="14"/>
      <c r="J7" s="14"/>
      <c r="K7" s="14"/>
      <c r="L7" s="14"/>
      <c r="M7" s="14"/>
      <c r="N7" s="14"/>
      <c r="O7" s="15"/>
      <c r="P7" s="16"/>
      <c r="Q7" s="17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8" x14ac:dyDescent="0.25">
      <c r="A8" s="11"/>
      <c r="B8" s="11"/>
      <c r="C8" s="11"/>
      <c r="D8" s="12"/>
      <c r="E8" s="19" t="s">
        <v>7</v>
      </c>
      <c r="F8" s="20"/>
      <c r="G8" s="19" t="s">
        <v>8</v>
      </c>
      <c r="H8" s="20"/>
      <c r="I8" s="19" t="s">
        <v>9</v>
      </c>
      <c r="J8" s="20"/>
      <c r="K8" s="19" t="s">
        <v>10</v>
      </c>
      <c r="L8" s="21"/>
      <c r="M8" s="19" t="s">
        <v>11</v>
      </c>
      <c r="N8" s="21"/>
      <c r="O8" s="22" t="s">
        <v>12</v>
      </c>
      <c r="P8" s="21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x14ac:dyDescent="0.25">
      <c r="A9" s="23"/>
      <c r="B9" s="23"/>
      <c r="C9" s="23"/>
      <c r="D9" s="24"/>
      <c r="E9" s="25" t="s">
        <v>13</v>
      </c>
      <c r="F9" s="25" t="s">
        <v>14</v>
      </c>
      <c r="G9" s="25" t="s">
        <v>13</v>
      </c>
      <c r="H9" s="25" t="s">
        <v>14</v>
      </c>
      <c r="I9" s="25" t="s">
        <v>13</v>
      </c>
      <c r="J9" s="25" t="s">
        <v>14</v>
      </c>
      <c r="K9" s="25" t="s">
        <v>13</v>
      </c>
      <c r="L9" s="25" t="s">
        <v>14</v>
      </c>
      <c r="M9" s="25" t="s">
        <v>13</v>
      </c>
      <c r="N9" s="25" t="s">
        <v>14</v>
      </c>
      <c r="O9" s="25" t="s">
        <v>13</v>
      </c>
      <c r="P9" s="26" t="s">
        <v>14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  <c r="M10" s="1">
        <v>13</v>
      </c>
      <c r="N10" s="1">
        <v>14</v>
      </c>
      <c r="O10" s="1">
        <v>15</v>
      </c>
      <c r="P10" s="2">
        <v>16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 x14ac:dyDescent="0.25">
      <c r="A11" s="27">
        <f>'[1]4'!A12</f>
        <v>1</v>
      </c>
      <c r="B11" s="28" t="str">
        <f>'[1]4'!B12</f>
        <v xml:space="preserve"> KALIWUNGU</v>
      </c>
      <c r="C11" s="28" t="str">
        <f>'[1]4'!C12</f>
        <v>KALIWUNGU</v>
      </c>
      <c r="D11" s="29">
        <f>'[1]29'!D12</f>
        <v>1351</v>
      </c>
      <c r="E11" s="30">
        <v>3</v>
      </c>
      <c r="F11" s="31">
        <f t="shared" ref="F11:F29" si="0">E11/$D11*100</f>
        <v>0.22205773501110287</v>
      </c>
      <c r="G11" s="30">
        <v>3</v>
      </c>
      <c r="H11" s="31">
        <f t="shared" ref="H11:H29" si="1">G11/$D11*100</f>
        <v>0.22205773501110287</v>
      </c>
      <c r="I11" s="30">
        <v>3</v>
      </c>
      <c r="J11" s="31">
        <f t="shared" ref="J11:J29" si="2">I11/$D11*100</f>
        <v>0.22205773501110287</v>
      </c>
      <c r="K11" s="30">
        <v>115</v>
      </c>
      <c r="L11" s="31">
        <f t="shared" ref="L11:L29" si="3">K11/$D11*100</f>
        <v>8.512213175425611</v>
      </c>
      <c r="M11" s="30">
        <v>134</v>
      </c>
      <c r="N11" s="31">
        <f t="shared" ref="N11:N29" si="4">M11/$D11*100</f>
        <v>9.9185788304959299</v>
      </c>
      <c r="O11" s="30">
        <f>SUM(G11,I11,K11,M11)</f>
        <v>255</v>
      </c>
      <c r="P11" s="32">
        <f t="shared" ref="P11:P29" si="5">O11/$D11*100</f>
        <v>18.874907475943743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x14ac:dyDescent="0.25">
      <c r="A12" s="27">
        <f>'[1]4'!A13</f>
        <v>2</v>
      </c>
      <c r="B12" s="28" t="str">
        <f>'[1]4'!B13</f>
        <v xml:space="preserve"> KALIWUNGU</v>
      </c>
      <c r="C12" s="28" t="str">
        <f>'[1]4'!C13</f>
        <v>SIDOREKSO</v>
      </c>
      <c r="D12" s="29">
        <f>'[1]29'!D13</f>
        <v>684</v>
      </c>
      <c r="E12" s="30">
        <v>0</v>
      </c>
      <c r="F12" s="31">
        <f t="shared" si="0"/>
        <v>0</v>
      </c>
      <c r="G12" s="30">
        <v>61</v>
      </c>
      <c r="H12" s="31">
        <f t="shared" si="1"/>
        <v>8.9181286549707597</v>
      </c>
      <c r="I12" s="30">
        <v>55</v>
      </c>
      <c r="J12" s="31">
        <f t="shared" si="2"/>
        <v>8.0409356725146193</v>
      </c>
      <c r="K12" s="30">
        <v>95</v>
      </c>
      <c r="L12" s="31">
        <f t="shared" si="3"/>
        <v>13.888888888888889</v>
      </c>
      <c r="M12" s="30">
        <v>70</v>
      </c>
      <c r="N12" s="31">
        <f t="shared" si="4"/>
        <v>10.23391812865497</v>
      </c>
      <c r="O12" s="30">
        <f t="shared" ref="O12:O29" si="6">SUM(G12,I12,K12,M12)</f>
        <v>281</v>
      </c>
      <c r="P12" s="32">
        <f>O12/$D12*100</f>
        <v>41.081871345029242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x14ac:dyDescent="0.25">
      <c r="A13" s="27">
        <f>'[1]4'!A14</f>
        <v>3</v>
      </c>
      <c r="B13" s="28" t="str">
        <f>'[1]4'!B14</f>
        <v xml:space="preserve"> KOTA KUDUS</v>
      </c>
      <c r="C13" s="28" t="str">
        <f>'[1]4'!C14</f>
        <v>WERGU WETAN</v>
      </c>
      <c r="D13" s="29">
        <f>'[1]29'!D14</f>
        <v>562</v>
      </c>
      <c r="E13" s="30">
        <v>125</v>
      </c>
      <c r="F13" s="31">
        <f t="shared" si="0"/>
        <v>22.241992882562279</v>
      </c>
      <c r="G13" s="30">
        <v>94</v>
      </c>
      <c r="H13" s="31">
        <f t="shared" si="1"/>
        <v>16.72597864768683</v>
      </c>
      <c r="I13" s="30">
        <v>31</v>
      </c>
      <c r="J13" s="31">
        <f t="shared" si="2"/>
        <v>5.5160142348754455</v>
      </c>
      <c r="K13" s="30">
        <v>33</v>
      </c>
      <c r="L13" s="31">
        <f t="shared" si="3"/>
        <v>5.8718861209964412</v>
      </c>
      <c r="M13" s="30">
        <v>35</v>
      </c>
      <c r="N13" s="31">
        <f t="shared" si="4"/>
        <v>6.2277580071174379</v>
      </c>
      <c r="O13" s="30">
        <f t="shared" si="6"/>
        <v>193</v>
      </c>
      <c r="P13" s="32">
        <f t="shared" si="5"/>
        <v>34.341637010676159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x14ac:dyDescent="0.25">
      <c r="A14" s="27">
        <f>'[1]4'!A15</f>
        <v>4</v>
      </c>
      <c r="B14" s="28" t="str">
        <f>'[1]4'!B15</f>
        <v xml:space="preserve"> KOTA KUDUS</v>
      </c>
      <c r="C14" s="28" t="str">
        <f>'[1]4'!C15</f>
        <v>PURWOSARI</v>
      </c>
      <c r="D14" s="29">
        <f>'[1]29'!D15</f>
        <v>620</v>
      </c>
      <c r="E14" s="30">
        <v>0</v>
      </c>
      <c r="F14" s="31">
        <f t="shared" si="0"/>
        <v>0</v>
      </c>
      <c r="G14" s="30">
        <v>152</v>
      </c>
      <c r="H14" s="31">
        <f t="shared" si="1"/>
        <v>24.516129032258064</v>
      </c>
      <c r="I14" s="30">
        <v>113</v>
      </c>
      <c r="J14" s="31">
        <f t="shared" si="2"/>
        <v>18.225806451612904</v>
      </c>
      <c r="K14" s="30">
        <v>53</v>
      </c>
      <c r="L14" s="31">
        <f t="shared" si="3"/>
        <v>8.5483870967741939</v>
      </c>
      <c r="M14" s="30">
        <v>34</v>
      </c>
      <c r="N14" s="31">
        <f>M14/$D14*100</f>
        <v>5.4838709677419359</v>
      </c>
      <c r="O14" s="30">
        <f>SUM(G14,I14,K14,M14)</f>
        <v>352</v>
      </c>
      <c r="P14" s="32">
        <f t="shared" si="5"/>
        <v>56.774193548387096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x14ac:dyDescent="0.25">
      <c r="A15" s="27">
        <f>'[1]4'!A16</f>
        <v>5</v>
      </c>
      <c r="B15" s="28" t="str">
        <f>'[1]4'!B16</f>
        <v xml:space="preserve"> KOTA KUDUS</v>
      </c>
      <c r="C15" s="28" t="str">
        <f>'[1]4'!C16</f>
        <v>RENDENG</v>
      </c>
      <c r="D15" s="29">
        <f>'[1]29'!D16</f>
        <v>530</v>
      </c>
      <c r="E15" s="30">
        <v>0</v>
      </c>
      <c r="F15" s="31">
        <f t="shared" si="0"/>
        <v>0</v>
      </c>
      <c r="G15" s="30">
        <v>0</v>
      </c>
      <c r="H15" s="31">
        <f t="shared" si="1"/>
        <v>0</v>
      </c>
      <c r="I15" s="30">
        <v>0</v>
      </c>
      <c r="J15" s="31">
        <f t="shared" si="2"/>
        <v>0</v>
      </c>
      <c r="K15" s="30">
        <v>116</v>
      </c>
      <c r="L15" s="31">
        <f t="shared" si="3"/>
        <v>21.886792452830189</v>
      </c>
      <c r="M15" s="30">
        <v>120</v>
      </c>
      <c r="N15" s="31">
        <f t="shared" si="4"/>
        <v>22.641509433962266</v>
      </c>
      <c r="O15" s="30">
        <f t="shared" si="6"/>
        <v>236</v>
      </c>
      <c r="P15" s="32">
        <f t="shared" si="5"/>
        <v>44.528301886792455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x14ac:dyDescent="0.25">
      <c r="A16" s="27">
        <f>'[1]4'!A17</f>
        <v>6</v>
      </c>
      <c r="B16" s="28" t="str">
        <f>'[1]4'!C17</f>
        <v>JATI</v>
      </c>
      <c r="C16" s="28" t="str">
        <f>'[1]4'!C17</f>
        <v>JATI</v>
      </c>
      <c r="D16" s="29">
        <f>'[1]29'!D17</f>
        <v>1182</v>
      </c>
      <c r="E16" s="30">
        <v>0</v>
      </c>
      <c r="F16" s="31">
        <f t="shared" si="0"/>
        <v>0</v>
      </c>
      <c r="G16" s="30">
        <v>0</v>
      </c>
      <c r="H16" s="31">
        <f t="shared" si="1"/>
        <v>0</v>
      </c>
      <c r="I16" s="30">
        <v>0</v>
      </c>
      <c r="J16" s="31">
        <f t="shared" si="2"/>
        <v>0</v>
      </c>
      <c r="K16" s="30">
        <v>0</v>
      </c>
      <c r="L16" s="31">
        <f t="shared" si="3"/>
        <v>0</v>
      </c>
      <c r="M16" s="30">
        <v>132</v>
      </c>
      <c r="N16" s="31">
        <f t="shared" si="4"/>
        <v>11.167512690355331</v>
      </c>
      <c r="O16" s="30">
        <f t="shared" si="6"/>
        <v>132</v>
      </c>
      <c r="P16" s="32">
        <f t="shared" si="5"/>
        <v>11.167512690355331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x14ac:dyDescent="0.25">
      <c r="A17" s="27">
        <f>'[1]4'!A18</f>
        <v>7</v>
      </c>
      <c r="B17" s="28" t="str">
        <f>'[1]4'!B18</f>
        <v xml:space="preserve"> JATI</v>
      </c>
      <c r="C17" s="28" t="str">
        <f>'[1]4'!C18</f>
        <v>NGEMBAL KULON</v>
      </c>
      <c r="D17" s="29">
        <f>'[1]29'!D18</f>
        <v>924</v>
      </c>
      <c r="E17" s="30">
        <v>0</v>
      </c>
      <c r="F17" s="31">
        <f t="shared" si="0"/>
        <v>0</v>
      </c>
      <c r="G17" s="30">
        <v>0</v>
      </c>
      <c r="H17" s="31">
        <f t="shared" si="1"/>
        <v>0</v>
      </c>
      <c r="I17" s="30">
        <v>61</v>
      </c>
      <c r="J17" s="31">
        <f t="shared" si="2"/>
        <v>6.6017316017316015</v>
      </c>
      <c r="K17" s="30">
        <v>387</v>
      </c>
      <c r="L17" s="31">
        <f>K17/$D17*100</f>
        <v>41.883116883116884</v>
      </c>
      <c r="M17" s="30">
        <v>378</v>
      </c>
      <c r="N17" s="31">
        <f t="shared" si="4"/>
        <v>40.909090909090914</v>
      </c>
      <c r="O17" s="30">
        <f t="shared" si="6"/>
        <v>826</v>
      </c>
      <c r="P17" s="32">
        <f t="shared" si="5"/>
        <v>89.393939393939391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x14ac:dyDescent="0.25">
      <c r="A18" s="27">
        <f>'[1]4'!A19</f>
        <v>8</v>
      </c>
      <c r="B18" s="28" t="str">
        <f>'[1]4'!B19</f>
        <v xml:space="preserve"> UNDAAN</v>
      </c>
      <c r="C18" s="28" t="str">
        <f>'[1]4'!C19</f>
        <v>UNDAAN</v>
      </c>
      <c r="D18" s="29">
        <f>'[1]29'!D19</f>
        <v>763</v>
      </c>
      <c r="E18" s="30">
        <v>0</v>
      </c>
      <c r="F18" s="31">
        <f t="shared" si="0"/>
        <v>0</v>
      </c>
      <c r="G18" s="30">
        <v>0</v>
      </c>
      <c r="H18" s="31">
        <f t="shared" si="1"/>
        <v>0</v>
      </c>
      <c r="I18" s="30">
        <v>0</v>
      </c>
      <c r="J18" s="31">
        <f t="shared" si="2"/>
        <v>0</v>
      </c>
      <c r="K18" s="30">
        <v>219</v>
      </c>
      <c r="L18" s="31">
        <f t="shared" si="3"/>
        <v>28.702490170380081</v>
      </c>
      <c r="M18" s="30">
        <v>217</v>
      </c>
      <c r="N18" s="31">
        <f t="shared" si="4"/>
        <v>28.440366972477065</v>
      </c>
      <c r="O18" s="30">
        <f t="shared" si="6"/>
        <v>436</v>
      </c>
      <c r="P18" s="32">
        <f t="shared" si="5"/>
        <v>57.142857142857139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x14ac:dyDescent="0.25">
      <c r="A19" s="27">
        <f>'[1]4'!A20</f>
        <v>9</v>
      </c>
      <c r="B19" s="28" t="str">
        <f>'[1]4'!B20</f>
        <v xml:space="preserve"> UNDAAN</v>
      </c>
      <c r="C19" s="28" t="str">
        <f>'[1]4'!C20</f>
        <v>NGEMPLAK</v>
      </c>
      <c r="D19" s="29">
        <f>'[1]29'!D20</f>
        <v>620</v>
      </c>
      <c r="E19" s="30">
        <v>0</v>
      </c>
      <c r="F19" s="31">
        <f t="shared" si="0"/>
        <v>0</v>
      </c>
      <c r="G19" s="30">
        <v>138</v>
      </c>
      <c r="H19" s="31">
        <f t="shared" si="1"/>
        <v>22.258064516129032</v>
      </c>
      <c r="I19" s="30">
        <v>133</v>
      </c>
      <c r="J19" s="31">
        <f t="shared" si="2"/>
        <v>21.451612903225804</v>
      </c>
      <c r="K19" s="30">
        <v>67</v>
      </c>
      <c r="L19" s="31">
        <f t="shared" si="3"/>
        <v>10.806451612903226</v>
      </c>
      <c r="M19" s="30">
        <v>81</v>
      </c>
      <c r="N19" s="31">
        <f t="shared" si="4"/>
        <v>13.064516129032258</v>
      </c>
      <c r="O19" s="30">
        <f t="shared" si="6"/>
        <v>419</v>
      </c>
      <c r="P19" s="32">
        <f t="shared" si="5"/>
        <v>67.58064516129032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x14ac:dyDescent="0.25">
      <c r="A20" s="27">
        <f>'[1]4'!A21</f>
        <v>10</v>
      </c>
      <c r="B20" s="28" t="str">
        <f>'[1]4'!B21</f>
        <v xml:space="preserve"> MEJOBO</v>
      </c>
      <c r="C20" s="28" t="str">
        <f>'[1]4'!C21</f>
        <v>MEJOBO</v>
      </c>
      <c r="D20" s="29">
        <f>'[1]29'!D21</f>
        <v>793</v>
      </c>
      <c r="E20" s="30">
        <v>32</v>
      </c>
      <c r="F20" s="31">
        <f t="shared" si="0"/>
        <v>4.0353089533417403</v>
      </c>
      <c r="G20" s="30">
        <v>53</v>
      </c>
      <c r="H20" s="31">
        <f t="shared" si="1"/>
        <v>6.6834804539722565</v>
      </c>
      <c r="I20" s="30">
        <v>139</v>
      </c>
      <c r="J20" s="31">
        <f t="shared" si="2"/>
        <v>17.528373266078184</v>
      </c>
      <c r="K20" s="30">
        <v>145</v>
      </c>
      <c r="L20" s="31">
        <f t="shared" si="3"/>
        <v>18.284993694829758</v>
      </c>
      <c r="M20" s="30">
        <v>0</v>
      </c>
      <c r="N20" s="31">
        <f t="shared" si="4"/>
        <v>0</v>
      </c>
      <c r="O20" s="30">
        <f t="shared" si="6"/>
        <v>337</v>
      </c>
      <c r="P20" s="32">
        <f t="shared" si="5"/>
        <v>42.4968474148802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x14ac:dyDescent="0.25">
      <c r="A21" s="27">
        <f>'[1]4'!A22</f>
        <v>11</v>
      </c>
      <c r="B21" s="28" t="str">
        <f>'[1]4'!B22</f>
        <v xml:space="preserve"> MEJOBO</v>
      </c>
      <c r="C21" s="28" t="str">
        <f>'[1]4'!C22</f>
        <v>JEPANG</v>
      </c>
      <c r="D21" s="29">
        <f>'[1]29'!D22</f>
        <v>782</v>
      </c>
      <c r="E21" s="30">
        <v>0</v>
      </c>
      <c r="F21" s="31">
        <f t="shared" si="0"/>
        <v>0</v>
      </c>
      <c r="G21" s="30">
        <v>148</v>
      </c>
      <c r="H21" s="31">
        <f t="shared" si="1"/>
        <v>18.925831202046037</v>
      </c>
      <c r="I21" s="30">
        <v>87</v>
      </c>
      <c r="J21" s="31">
        <f>I21/$D21*100</f>
        <v>11.12531969309463</v>
      </c>
      <c r="K21" s="30">
        <v>97</v>
      </c>
      <c r="L21" s="31">
        <f t="shared" si="3"/>
        <v>12.404092071611252</v>
      </c>
      <c r="M21" s="30">
        <v>53</v>
      </c>
      <c r="N21" s="31">
        <f t="shared" si="4"/>
        <v>6.7774936061381075</v>
      </c>
      <c r="O21" s="30">
        <f t="shared" si="6"/>
        <v>385</v>
      </c>
      <c r="P21" s="32">
        <f t="shared" si="5"/>
        <v>49.232736572890026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x14ac:dyDescent="0.25">
      <c r="A22" s="27">
        <f>'[1]4'!A23</f>
        <v>12</v>
      </c>
      <c r="B22" s="28" t="str">
        <f>'[1]4'!B23</f>
        <v xml:space="preserve"> JEKULO</v>
      </c>
      <c r="C22" s="28" t="str">
        <f>'[1]4'!C23</f>
        <v>JEKULO</v>
      </c>
      <c r="D22" s="29">
        <f>'[1]29'!D23</f>
        <v>889</v>
      </c>
      <c r="E22" s="30">
        <v>0</v>
      </c>
      <c r="F22" s="31">
        <f t="shared" si="0"/>
        <v>0</v>
      </c>
      <c r="G22" s="30">
        <v>0</v>
      </c>
      <c r="H22" s="31">
        <f t="shared" si="1"/>
        <v>0</v>
      </c>
      <c r="I22" s="30">
        <v>127</v>
      </c>
      <c r="J22" s="31">
        <f t="shared" si="2"/>
        <v>14.285714285714285</v>
      </c>
      <c r="K22" s="30">
        <v>78</v>
      </c>
      <c r="L22" s="31">
        <f t="shared" si="3"/>
        <v>8.7739032620922384</v>
      </c>
      <c r="M22" s="30">
        <v>80</v>
      </c>
      <c r="N22" s="31">
        <f t="shared" si="4"/>
        <v>8.9988751406074243</v>
      </c>
      <c r="O22" s="30">
        <f t="shared" si="6"/>
        <v>285</v>
      </c>
      <c r="P22" s="32">
        <f t="shared" si="5"/>
        <v>32.058492688413949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x14ac:dyDescent="0.25">
      <c r="A23" s="27">
        <f>'[1]4'!A24</f>
        <v>13</v>
      </c>
      <c r="B23" s="28" t="str">
        <f>'[1]4'!B24</f>
        <v xml:space="preserve"> JEKULO</v>
      </c>
      <c r="C23" s="28" t="str">
        <f>'[1]4'!C24</f>
        <v>TANJUNGREJO</v>
      </c>
      <c r="D23" s="29">
        <f>'[1]29'!D24</f>
        <v>1250</v>
      </c>
      <c r="E23" s="30">
        <v>0</v>
      </c>
      <c r="F23" s="31">
        <f>E23/$D23*100</f>
        <v>0</v>
      </c>
      <c r="G23" s="30">
        <v>0</v>
      </c>
      <c r="H23" s="31">
        <f t="shared" si="1"/>
        <v>0</v>
      </c>
      <c r="I23" s="30">
        <v>156</v>
      </c>
      <c r="J23" s="31">
        <f t="shared" si="2"/>
        <v>12.479999999999999</v>
      </c>
      <c r="K23" s="30">
        <v>169</v>
      </c>
      <c r="L23" s="31">
        <f t="shared" si="3"/>
        <v>13.52</v>
      </c>
      <c r="M23" s="30">
        <v>135</v>
      </c>
      <c r="N23" s="31">
        <f t="shared" si="4"/>
        <v>10.8</v>
      </c>
      <c r="O23" s="30">
        <f t="shared" si="6"/>
        <v>460</v>
      </c>
      <c r="P23" s="32">
        <f t="shared" si="5"/>
        <v>36.799999999999997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x14ac:dyDescent="0.25">
      <c r="A24" s="27">
        <f>'[1]4'!A25</f>
        <v>14</v>
      </c>
      <c r="B24" s="28" t="str">
        <f>'[1]4'!B25</f>
        <v xml:space="preserve"> BAE</v>
      </c>
      <c r="C24" s="28" t="str">
        <f>'[1]4'!C25</f>
        <v>BAE</v>
      </c>
      <c r="D24" s="29">
        <f>'[1]29'!D25</f>
        <v>785</v>
      </c>
      <c r="E24" s="30">
        <v>0</v>
      </c>
      <c r="F24" s="31">
        <f t="shared" si="0"/>
        <v>0</v>
      </c>
      <c r="G24" s="30">
        <v>0</v>
      </c>
      <c r="H24" s="31">
        <f t="shared" si="1"/>
        <v>0</v>
      </c>
      <c r="I24" s="30">
        <v>109</v>
      </c>
      <c r="J24" s="31">
        <f t="shared" si="2"/>
        <v>13.885350318471337</v>
      </c>
      <c r="K24" s="30">
        <v>77</v>
      </c>
      <c r="L24" s="31">
        <f t="shared" si="3"/>
        <v>9.8089171974522298</v>
      </c>
      <c r="M24" s="30">
        <v>41</v>
      </c>
      <c r="N24" s="31">
        <f t="shared" si="4"/>
        <v>5.2229299363057331</v>
      </c>
      <c r="O24" s="30">
        <f t="shared" si="6"/>
        <v>227</v>
      </c>
      <c r="P24" s="32">
        <f t="shared" si="5"/>
        <v>28.917197452229299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x14ac:dyDescent="0.25">
      <c r="A25" s="27">
        <f>'[1]4'!A26</f>
        <v>15</v>
      </c>
      <c r="B25" s="28" t="str">
        <f>'[1]4'!B26</f>
        <v xml:space="preserve"> BAE</v>
      </c>
      <c r="C25" s="28" t="str">
        <f>'[1]4'!C26</f>
        <v>DERSALAM</v>
      </c>
      <c r="D25" s="29">
        <f>'[1]29'!D26</f>
        <v>603</v>
      </c>
      <c r="E25" s="30">
        <v>222</v>
      </c>
      <c r="F25" s="31">
        <f t="shared" si="0"/>
        <v>36.815920398009951</v>
      </c>
      <c r="G25" s="30">
        <v>251</v>
      </c>
      <c r="H25" s="31">
        <f t="shared" si="1"/>
        <v>41.625207296849084</v>
      </c>
      <c r="I25" s="30">
        <v>261</v>
      </c>
      <c r="J25" s="31">
        <f t="shared" si="2"/>
        <v>43.283582089552233</v>
      </c>
      <c r="K25" s="30">
        <v>68</v>
      </c>
      <c r="L25" s="31">
        <f t="shared" si="3"/>
        <v>11.276948590381426</v>
      </c>
      <c r="M25" s="30">
        <v>79</v>
      </c>
      <c r="N25" s="31">
        <f t="shared" si="4"/>
        <v>13.101160862354892</v>
      </c>
      <c r="O25" s="30">
        <f t="shared" si="6"/>
        <v>659</v>
      </c>
      <c r="P25" s="32">
        <f t="shared" si="5"/>
        <v>109.28689883913765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x14ac:dyDescent="0.25">
      <c r="A26" s="27">
        <f>'[1]4'!A27</f>
        <v>16</v>
      </c>
      <c r="B26" s="28" t="str">
        <f>'[1]4'!B27</f>
        <v xml:space="preserve"> GEBOG</v>
      </c>
      <c r="C26" s="28" t="str">
        <f>'[1]4'!C27</f>
        <v>GRIBIG</v>
      </c>
      <c r="D26" s="29">
        <f>'[1]29'!D27</f>
        <v>1169</v>
      </c>
      <c r="E26" s="30">
        <v>0</v>
      </c>
      <c r="F26" s="31">
        <f t="shared" si="0"/>
        <v>0</v>
      </c>
      <c r="G26" s="30">
        <v>128</v>
      </c>
      <c r="H26" s="31">
        <f t="shared" si="1"/>
        <v>10.949529512403764</v>
      </c>
      <c r="I26" s="30">
        <v>138</v>
      </c>
      <c r="J26" s="31">
        <f t="shared" si="2"/>
        <v>11.804961505560307</v>
      </c>
      <c r="K26" s="30">
        <v>93</v>
      </c>
      <c r="L26" s="31">
        <f t="shared" si="3"/>
        <v>7.9555175363558588</v>
      </c>
      <c r="M26" s="30">
        <v>64</v>
      </c>
      <c r="N26" s="31">
        <f t="shared" si="4"/>
        <v>5.474764756201882</v>
      </c>
      <c r="O26" s="30">
        <f t="shared" si="6"/>
        <v>423</v>
      </c>
      <c r="P26" s="32">
        <f t="shared" si="5"/>
        <v>36.184773310521813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x14ac:dyDescent="0.25">
      <c r="A27" s="27">
        <f>'[1]4'!A28</f>
        <v>17</v>
      </c>
      <c r="B27" s="28" t="str">
        <f>'[1]4'!B28</f>
        <v xml:space="preserve"> GEBOG</v>
      </c>
      <c r="C27" s="28" t="str">
        <f>'[1]4'!C28</f>
        <v>GONDOSARI</v>
      </c>
      <c r="D27" s="29">
        <f>'[1]29'!D28</f>
        <v>927</v>
      </c>
      <c r="E27" s="30">
        <v>0</v>
      </c>
      <c r="F27" s="31">
        <f t="shared" si="0"/>
        <v>0</v>
      </c>
      <c r="G27" s="30">
        <v>59</v>
      </c>
      <c r="H27" s="31">
        <f>G27/$D27*100</f>
        <v>6.3646170442286945</v>
      </c>
      <c r="I27" s="30">
        <v>45</v>
      </c>
      <c r="J27" s="31">
        <f t="shared" si="2"/>
        <v>4.8543689320388346</v>
      </c>
      <c r="K27" s="30">
        <v>42</v>
      </c>
      <c r="L27" s="31">
        <f t="shared" si="3"/>
        <v>4.5307443365695796</v>
      </c>
      <c r="M27" s="30">
        <v>48</v>
      </c>
      <c r="N27" s="31">
        <f t="shared" si="4"/>
        <v>5.1779935275080913</v>
      </c>
      <c r="O27" s="30">
        <f t="shared" si="6"/>
        <v>194</v>
      </c>
      <c r="P27" s="32">
        <f t="shared" si="5"/>
        <v>20.927723840345198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x14ac:dyDescent="0.25">
      <c r="A28" s="27">
        <f>'[1]4'!A29</f>
        <v>18</v>
      </c>
      <c r="B28" s="28" t="str">
        <f>'[1]4'!B29</f>
        <v>DAWE</v>
      </c>
      <c r="C28" s="28" t="str">
        <f>'[1]4'!C29</f>
        <v>DAWE</v>
      </c>
      <c r="D28" s="29">
        <f>'[1]29'!D29</f>
        <v>1304</v>
      </c>
      <c r="E28" s="30">
        <v>0</v>
      </c>
      <c r="F28" s="31">
        <f t="shared" si="0"/>
        <v>0</v>
      </c>
      <c r="G28" s="30">
        <v>57</v>
      </c>
      <c r="H28" s="31">
        <f t="shared" si="1"/>
        <v>4.3711656441717786</v>
      </c>
      <c r="I28" s="30">
        <v>141</v>
      </c>
      <c r="J28" s="31">
        <f t="shared" si="2"/>
        <v>10.812883435582823</v>
      </c>
      <c r="K28" s="30">
        <v>282</v>
      </c>
      <c r="L28" s="31">
        <f t="shared" si="3"/>
        <v>21.625766871165645</v>
      </c>
      <c r="M28" s="30">
        <v>189</v>
      </c>
      <c r="N28" s="31">
        <f t="shared" si="4"/>
        <v>14.493865030674847</v>
      </c>
      <c r="O28" s="30">
        <f t="shared" si="6"/>
        <v>669</v>
      </c>
      <c r="P28" s="32">
        <f t="shared" si="5"/>
        <v>51.303680981595093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x14ac:dyDescent="0.25">
      <c r="A29" s="27">
        <f>'[1]4'!A30</f>
        <v>19</v>
      </c>
      <c r="B29" s="28" t="str">
        <f>'[1]4'!B30</f>
        <v>DAWE</v>
      </c>
      <c r="C29" s="28" t="str">
        <f>'[1]4'!C30</f>
        <v>REJOSARI</v>
      </c>
      <c r="D29" s="29">
        <f>'[1]29'!D30</f>
        <v>765</v>
      </c>
      <c r="E29" s="30">
        <v>0</v>
      </c>
      <c r="F29" s="31">
        <f t="shared" si="0"/>
        <v>0</v>
      </c>
      <c r="G29" s="30">
        <v>2</v>
      </c>
      <c r="H29" s="31">
        <f t="shared" si="1"/>
        <v>0.26143790849673199</v>
      </c>
      <c r="I29" s="30">
        <v>68</v>
      </c>
      <c r="J29" s="31">
        <f t="shared" si="2"/>
        <v>8.8888888888888893</v>
      </c>
      <c r="K29" s="30">
        <v>102</v>
      </c>
      <c r="L29" s="31">
        <f t="shared" si="3"/>
        <v>13.333333333333334</v>
      </c>
      <c r="M29" s="30">
        <v>72</v>
      </c>
      <c r="N29" s="31">
        <f t="shared" si="4"/>
        <v>9.4117647058823533</v>
      </c>
      <c r="O29" s="30">
        <f t="shared" si="6"/>
        <v>244</v>
      </c>
      <c r="P29" s="32">
        <f t="shared" si="5"/>
        <v>31.895424836601304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x14ac:dyDescent="0.25">
      <c r="A30" s="27"/>
      <c r="B30" s="28"/>
      <c r="C30" s="28"/>
      <c r="D30" s="27"/>
      <c r="E30" s="30"/>
      <c r="F30" s="33"/>
      <c r="G30" s="30"/>
      <c r="H30" s="33"/>
      <c r="I30" s="30"/>
      <c r="J30" s="33"/>
      <c r="K30" s="34"/>
      <c r="L30" s="33"/>
      <c r="M30" s="34"/>
      <c r="N30" s="33"/>
      <c r="O30" s="34"/>
      <c r="P30" s="35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5.75" thickBot="1" x14ac:dyDescent="0.3">
      <c r="A31" s="36" t="s">
        <v>15</v>
      </c>
      <c r="B31" s="37"/>
      <c r="C31" s="38"/>
      <c r="D31" s="39">
        <f>SUM(D11:D30)</f>
        <v>16503</v>
      </c>
      <c r="E31" s="39">
        <f>SUM(E11:E30)</f>
        <v>382</v>
      </c>
      <c r="F31" s="40">
        <f>E31/$D31*100</f>
        <v>2.3147306550324185</v>
      </c>
      <c r="G31" s="39">
        <f>SUM(G11:G30)</f>
        <v>1146</v>
      </c>
      <c r="H31" s="40">
        <f>G31/$D31*100</f>
        <v>6.9441919650972546</v>
      </c>
      <c r="I31" s="39">
        <f>SUM(I11:I30)</f>
        <v>1667</v>
      </c>
      <c r="J31" s="40">
        <f>I31/$D31*100</f>
        <v>10.101193722353512</v>
      </c>
      <c r="K31" s="39">
        <f>SUM(K11:K30)</f>
        <v>2238</v>
      </c>
      <c r="L31" s="40">
        <f>K31/$D31*100</f>
        <v>13.561170696237049</v>
      </c>
      <c r="M31" s="39">
        <f>SUM(M11:M30)</f>
        <v>1962</v>
      </c>
      <c r="N31" s="40">
        <f>M31/$D31*100</f>
        <v>11.888747500454464</v>
      </c>
      <c r="O31" s="39">
        <f>SUM(O11:O30)</f>
        <v>7013</v>
      </c>
      <c r="P31" s="41">
        <f>O31/$D31*100</f>
        <v>42.495303884142274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x14ac:dyDescent="0.25">
      <c r="A32" s="42"/>
      <c r="B32" s="42"/>
      <c r="C32" s="42"/>
      <c r="D32" s="42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6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x14ac:dyDescent="0.25">
      <c r="A33" s="6" t="s">
        <v>16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</sheetData>
  <mergeCells count="5">
    <mergeCell ref="A7:A9"/>
    <mergeCell ref="B7:B9"/>
    <mergeCell ref="C7:C9"/>
    <mergeCell ref="D7:D9"/>
    <mergeCell ref="E7:P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2018-10-16T12:31:33Z</dcterms:created>
  <dcterms:modified xsi:type="dcterms:W3CDTF">2018-10-16T12:34:16Z</dcterms:modified>
</cp:coreProperties>
</file>