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75" windowWidth="20640" windowHeight="11520" activeTab="0"/>
  </bookViews>
  <sheets>
    <sheet name="5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<sst xmlns="http://schemas.openxmlformats.org/spreadsheetml/2006/main" count="22" uniqueCount="17">
  <si>
    <t>TABEL 52</t>
  </si>
  <si>
    <t>NO</t>
  </si>
  <si>
    <t>KECAMATAN</t>
  </si>
  <si>
    <t>PUSKESMAS</t>
  </si>
  <si>
    <t>USILA (60TAHUN+)</t>
  </si>
  <si>
    <t>JUMLAH</t>
  </si>
  <si>
    <t>MENDAPAT PELAYANAN KESEHATAN</t>
  </si>
  <si>
    <t>L</t>
  </si>
  <si>
    <t>P</t>
  </si>
  <si>
    <t>L+P</t>
  </si>
  <si>
    <t>%</t>
  </si>
  <si>
    <t>JUMLAH (KAB/KOTA)</t>
  </si>
  <si>
    <t>Sumber: Seksi Kesga</t>
  </si>
  <si>
    <t>Cakupan Pelayanan Kesehatan Usia Lanjut Menurut Jenis Kelamin, Kecamatan, Dan Puskesmas</t>
  </si>
  <si>
    <t>Kabupaten</t>
  </si>
  <si>
    <t>Kudus</t>
  </si>
  <si>
    <t>Tahun</t>
  </si>
</sst>
</file>

<file path=xl/styles.xml><?xml version="1.0" encoding="utf-8"?>
<styleSheet xmlns="http://schemas.openxmlformats.org/spreadsheetml/2006/main">
  <numFmts count="1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#,##0.00\ ;&quot; (&quot;#,##0.00\);&quot; -&quot;#\ ;@\ "/>
    <numFmt numFmtId="173" formatCode="&quot;$&quot;#,##0_);[Red]\(&quot;$&quot;#,##0\)"/>
    <numFmt numFmtId="174" formatCode="&quot;$&quot;#,##0.00_);[Red]\(&quot;$&quot;#,##0.00\)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94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169" fontId="2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72" fontId="1" fillId="0" borderId="0">
      <alignment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 quotePrefix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37" fontId="2" fillId="33" borderId="15" xfId="42" applyNumberFormat="1" applyFont="1" applyFill="1" applyBorder="1" applyAlignment="1">
      <alignment vertical="center"/>
    </xf>
    <xf numFmtId="43" fontId="2" fillId="33" borderId="15" xfId="42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37" fontId="2" fillId="33" borderId="19" xfId="42" applyNumberFormat="1" applyFont="1" applyFill="1" applyBorder="1" applyAlignment="1">
      <alignment vertical="center"/>
    </xf>
    <xf numFmtId="43" fontId="2" fillId="33" borderId="19" xfId="42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37" fontId="2" fillId="0" borderId="15" xfId="42" applyNumberFormat="1" applyFont="1" applyFill="1" applyBorder="1" applyAlignment="1">
      <alignment vertical="center"/>
    </xf>
    <xf numFmtId="43" fontId="2" fillId="0" borderId="15" xfId="42" applyFont="1" applyFill="1" applyBorder="1" applyAlignment="1">
      <alignment vertical="center"/>
    </xf>
    <xf numFmtId="0" fontId="2" fillId="33" borderId="20" xfId="0" applyFont="1" applyFill="1" applyBorder="1" applyAlignment="1">
      <alignment horizontal="centerContinuous" vertical="center"/>
    </xf>
    <xf numFmtId="0" fontId="2" fillId="33" borderId="21" xfId="0" applyFont="1" applyFill="1" applyBorder="1" applyAlignment="1">
      <alignment horizontal="centerContinuous" vertical="center"/>
    </xf>
    <xf numFmtId="0" fontId="2" fillId="33" borderId="22" xfId="0" applyFont="1" applyFill="1" applyBorder="1" applyAlignment="1">
      <alignment horizontal="centerContinuous" vertical="center"/>
    </xf>
    <xf numFmtId="0" fontId="2" fillId="33" borderId="23" xfId="0" applyFont="1" applyFill="1" applyBorder="1" applyAlignment="1">
      <alignment horizontal="centerContinuous" vertical="center"/>
    </xf>
    <xf numFmtId="0" fontId="2" fillId="33" borderId="24" xfId="0" applyFont="1" applyFill="1" applyBorder="1" applyAlignment="1">
      <alignment horizontal="centerContinuous" vertical="center"/>
    </xf>
    <xf numFmtId="0" fontId="2" fillId="33" borderId="25" xfId="0" applyFont="1" applyFill="1" applyBorder="1" applyAlignment="1">
      <alignment horizontal="centerContinuous" vertical="center"/>
    </xf>
    <xf numFmtId="0" fontId="2" fillId="33" borderId="26" xfId="0" applyFont="1" applyFill="1" applyBorder="1" applyAlignment="1">
      <alignment horizontal="centerContinuous" vertical="center"/>
    </xf>
    <xf numFmtId="0" fontId="2" fillId="33" borderId="27" xfId="0" applyFont="1" applyFill="1" applyBorder="1" applyAlignment="1">
      <alignment horizontal="centerContinuous" vertical="center"/>
    </xf>
    <xf numFmtId="0" fontId="2" fillId="33" borderId="28" xfId="0" applyFont="1" applyFill="1" applyBorder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[0] 3" xfId="46"/>
    <cellStyle name="Comma [0] 4" xfId="47"/>
    <cellStyle name="Comma [0] 5" xfId="48"/>
    <cellStyle name="Comma 10" xfId="49"/>
    <cellStyle name="Comma 11" xfId="50"/>
    <cellStyle name="Comma 12" xfId="51"/>
    <cellStyle name="Comma 13" xfId="52"/>
    <cellStyle name="Comma 14" xfId="53"/>
    <cellStyle name="Comma 15" xfId="54"/>
    <cellStyle name="Comma 16" xfId="55"/>
    <cellStyle name="Comma 17" xfId="56"/>
    <cellStyle name="Comma 18" xfId="57"/>
    <cellStyle name="Comma 19" xfId="58"/>
    <cellStyle name="Comma 2" xfId="59"/>
    <cellStyle name="Comma 2 2" xfId="60"/>
    <cellStyle name="Comma 20" xfId="61"/>
    <cellStyle name="Comma 21" xfId="62"/>
    <cellStyle name="Comma 3" xfId="63"/>
    <cellStyle name="Comma 4" xfId="64"/>
    <cellStyle name="Comma 5" xfId="65"/>
    <cellStyle name="Comma 6" xfId="66"/>
    <cellStyle name="Comma 7" xfId="67"/>
    <cellStyle name="Comma 8" xfId="68"/>
    <cellStyle name="Comma 9" xfId="69"/>
    <cellStyle name="Currency" xfId="70"/>
    <cellStyle name="Currency [0]" xfId="71"/>
    <cellStyle name="Excel Built-in Comma" xfId="72"/>
    <cellStyle name="Excel Built-in Normal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Linked Cell" xfId="81"/>
    <cellStyle name="Millares [0]_Well Timing" xfId="82"/>
    <cellStyle name="Millares_Well Timing" xfId="83"/>
    <cellStyle name="Moneda [0]_Well Timing" xfId="84"/>
    <cellStyle name="Moneda_Well Timing" xfId="85"/>
    <cellStyle name="Neutral" xfId="86"/>
    <cellStyle name="Normal 2" xfId="87"/>
    <cellStyle name="Note" xfId="88"/>
    <cellStyle name="Output" xfId="89"/>
    <cellStyle name="Percent" xfId="90"/>
    <cellStyle name="Title" xfId="91"/>
    <cellStyle name="Total" xfId="92"/>
    <cellStyle name="Warning Text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mlah%20penderita%20dan%20kematian%20pada%20KLB%20menurut%20jenis%20kejadian%20luar%20bias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9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 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Prov)"/>
      <sheetName val="83 (Prov)"/>
      <sheetName val="84"/>
      <sheetName val="85"/>
      <sheetName val="86"/>
      <sheetName val="87"/>
      <sheetName val="88"/>
      <sheetName val="Sheet1"/>
    </sheetNames>
    <sheetDataSet>
      <sheetData sheetId="1">
        <row r="6">
          <cell r="F6">
            <v>2016</v>
          </cell>
        </row>
      </sheetData>
      <sheetData sheetId="4">
        <row r="12">
          <cell r="A12">
            <v>1</v>
          </cell>
          <cell r="B12" t="str">
            <v> KALIWUNGU</v>
          </cell>
          <cell r="C12" t="str">
            <v>KALIWUNGU</v>
          </cell>
        </row>
        <row r="13">
          <cell r="A13">
            <v>2</v>
          </cell>
          <cell r="B13" t="str">
            <v> KALIWUNGU</v>
          </cell>
          <cell r="C13" t="str">
            <v>SIDOREKSO</v>
          </cell>
        </row>
        <row r="14">
          <cell r="A14">
            <v>3</v>
          </cell>
          <cell r="B14" t="str">
            <v> KOTA KUDUS</v>
          </cell>
          <cell r="C14" t="str">
            <v>WERGU WETAN</v>
          </cell>
        </row>
        <row r="15">
          <cell r="A15">
            <v>4</v>
          </cell>
          <cell r="B15" t="str">
            <v> KOTA KUDUS</v>
          </cell>
          <cell r="C15" t="str">
            <v>PURWOSARI</v>
          </cell>
        </row>
        <row r="16">
          <cell r="A16">
            <v>5</v>
          </cell>
          <cell r="B16" t="str">
            <v> KOTA KUDUS</v>
          </cell>
          <cell r="C16" t="str">
            <v>RENDENG</v>
          </cell>
        </row>
        <row r="17">
          <cell r="A17">
            <v>6</v>
          </cell>
          <cell r="C17" t="str">
            <v>JATI</v>
          </cell>
        </row>
        <row r="18">
          <cell r="A18">
            <v>7</v>
          </cell>
          <cell r="B18" t="str">
            <v> JATI</v>
          </cell>
          <cell r="C18" t="str">
            <v>NGEMBAL KULON</v>
          </cell>
        </row>
        <row r="19">
          <cell r="A19">
            <v>8</v>
          </cell>
          <cell r="B19" t="str">
            <v> UNDAAN</v>
          </cell>
          <cell r="C19" t="str">
            <v>UNDAAN</v>
          </cell>
        </row>
        <row r="20">
          <cell r="A20">
            <v>9</v>
          </cell>
          <cell r="B20" t="str">
            <v> UNDAAN</v>
          </cell>
          <cell r="C20" t="str">
            <v>NGEMPLAK</v>
          </cell>
        </row>
        <row r="21">
          <cell r="A21">
            <v>10</v>
          </cell>
          <cell r="B21" t="str">
            <v> MEJOBO</v>
          </cell>
          <cell r="C21" t="str">
            <v>MEJOBO</v>
          </cell>
        </row>
        <row r="22">
          <cell r="A22">
            <v>11</v>
          </cell>
          <cell r="B22" t="str">
            <v> MEJOBO</v>
          </cell>
          <cell r="C22" t="str">
            <v>JEPANG</v>
          </cell>
        </row>
        <row r="23">
          <cell r="A23">
            <v>12</v>
          </cell>
          <cell r="B23" t="str">
            <v> JEKULO</v>
          </cell>
          <cell r="C23" t="str">
            <v>JEKULO</v>
          </cell>
        </row>
        <row r="24">
          <cell r="A24">
            <v>13</v>
          </cell>
          <cell r="B24" t="str">
            <v> JEKULO</v>
          </cell>
          <cell r="C24" t="str">
            <v>TANJUNGREJO</v>
          </cell>
        </row>
        <row r="25">
          <cell r="A25">
            <v>14</v>
          </cell>
          <cell r="B25" t="str">
            <v> BAE</v>
          </cell>
          <cell r="C25" t="str">
            <v>BAE</v>
          </cell>
        </row>
        <row r="26">
          <cell r="A26">
            <v>15</v>
          </cell>
          <cell r="B26" t="str">
            <v> BAE</v>
          </cell>
          <cell r="C26" t="str">
            <v>DERSALAM</v>
          </cell>
        </row>
        <row r="27">
          <cell r="A27">
            <v>16</v>
          </cell>
          <cell r="B27" t="str">
            <v> GEBOG</v>
          </cell>
          <cell r="C27" t="str">
            <v>GRIBIG</v>
          </cell>
        </row>
        <row r="28">
          <cell r="A28">
            <v>17</v>
          </cell>
          <cell r="B28" t="str">
            <v> GEBOG</v>
          </cell>
          <cell r="C28" t="str">
            <v>GONDOSARI</v>
          </cell>
        </row>
        <row r="29">
          <cell r="A29">
            <v>18</v>
          </cell>
          <cell r="B29" t="str">
            <v>DAWE</v>
          </cell>
          <cell r="C29" t="str">
            <v>DAWE</v>
          </cell>
        </row>
        <row r="30">
          <cell r="A30">
            <v>19</v>
          </cell>
          <cell r="B30" t="str">
            <v>DAWE</v>
          </cell>
          <cell r="C30" t="str">
            <v>REJOSARI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33"/>
  <sheetViews>
    <sheetView tabSelected="1" zoomScale="75" zoomScaleNormal="75" zoomScalePageLayoutView="0" workbookViewId="0" topLeftCell="A1">
      <selection activeCell="E6" sqref="E6"/>
    </sheetView>
  </sheetViews>
  <sheetFormatPr defaultColWidth="9.140625" defaultRowHeight="12.75"/>
  <cols>
    <col min="1" max="1" width="5.7109375" style="2" customWidth="1"/>
    <col min="2" max="3" width="21.7109375" style="2" customWidth="1"/>
    <col min="4" max="12" width="10.7109375" style="2" customWidth="1"/>
    <col min="13" max="16384" width="9.140625" style="2" customWidth="1"/>
  </cols>
  <sheetData>
    <row r="1" ht="15">
      <c r="A1" s="1" t="s">
        <v>0</v>
      </c>
    </row>
    <row r="3" spans="1:12" ht="15">
      <c r="A3" s="36" t="s">
        <v>13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5:12" ht="15">
      <c r="E4" s="3" t="s">
        <v>14</v>
      </c>
      <c r="F4" s="4" t="s">
        <v>15</v>
      </c>
      <c r="G4" s="5"/>
      <c r="H4" s="5"/>
      <c r="I4" s="5"/>
      <c r="J4" s="5"/>
      <c r="K4" s="5"/>
      <c r="L4" s="5"/>
    </row>
    <row r="5" spans="5:12" ht="15">
      <c r="E5" s="3" t="s">
        <v>16</v>
      </c>
      <c r="F5" s="4">
        <f>'[1]1'!F6</f>
        <v>2016</v>
      </c>
      <c r="G5" s="5"/>
      <c r="H5" s="5"/>
      <c r="I5" s="5"/>
      <c r="J5" s="5"/>
      <c r="K5" s="5"/>
      <c r="L5" s="5"/>
    </row>
    <row r="6" spans="1:15" ht="15.7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7"/>
      <c r="O6" s="7"/>
    </row>
    <row r="7" spans="1:15" s="10" customFormat="1" ht="12.75" customHeight="1">
      <c r="A7" s="37" t="s">
        <v>1</v>
      </c>
      <c r="B7" s="37" t="s">
        <v>2</v>
      </c>
      <c r="C7" s="37" t="s">
        <v>3</v>
      </c>
      <c r="D7" s="27" t="s">
        <v>4</v>
      </c>
      <c r="E7" s="28"/>
      <c r="F7" s="28"/>
      <c r="G7" s="28"/>
      <c r="H7" s="28"/>
      <c r="I7" s="28"/>
      <c r="J7" s="28"/>
      <c r="K7" s="28"/>
      <c r="L7" s="29"/>
      <c r="M7" s="8"/>
      <c r="N7" s="9"/>
      <c r="O7" s="9"/>
    </row>
    <row r="8" spans="1:15" s="10" customFormat="1" ht="15">
      <c r="A8" s="37"/>
      <c r="B8" s="37"/>
      <c r="C8" s="37"/>
      <c r="D8" s="30"/>
      <c r="E8" s="31"/>
      <c r="F8" s="31"/>
      <c r="G8" s="31"/>
      <c r="H8" s="31"/>
      <c r="I8" s="31"/>
      <c r="J8" s="31"/>
      <c r="K8" s="31"/>
      <c r="L8" s="32"/>
      <c r="M8" s="8"/>
      <c r="N8" s="9"/>
      <c r="O8" s="9"/>
    </row>
    <row r="9" spans="1:15" s="10" customFormat="1" ht="28.5" customHeight="1">
      <c r="A9" s="37"/>
      <c r="B9" s="37"/>
      <c r="C9" s="37"/>
      <c r="D9" s="33" t="s">
        <v>5</v>
      </c>
      <c r="E9" s="34"/>
      <c r="F9" s="35"/>
      <c r="G9" s="33" t="s">
        <v>6</v>
      </c>
      <c r="H9" s="34"/>
      <c r="I9" s="34"/>
      <c r="J9" s="34"/>
      <c r="K9" s="34"/>
      <c r="L9" s="35"/>
      <c r="M9" s="8"/>
      <c r="N9" s="9"/>
      <c r="O9" s="9"/>
    </row>
    <row r="10" spans="1:15" s="10" customFormat="1" ht="15">
      <c r="A10" s="38"/>
      <c r="B10" s="38"/>
      <c r="C10" s="38"/>
      <c r="D10" s="11" t="s">
        <v>7</v>
      </c>
      <c r="E10" s="11" t="s">
        <v>8</v>
      </c>
      <c r="F10" s="11" t="s">
        <v>9</v>
      </c>
      <c r="G10" s="11" t="s">
        <v>7</v>
      </c>
      <c r="H10" s="11" t="s">
        <v>10</v>
      </c>
      <c r="I10" s="11" t="s">
        <v>8</v>
      </c>
      <c r="J10" s="11" t="s">
        <v>10</v>
      </c>
      <c r="K10" s="11" t="s">
        <v>9</v>
      </c>
      <c r="L10" s="11" t="s">
        <v>10</v>
      </c>
      <c r="M10" s="8"/>
      <c r="N10" s="9"/>
      <c r="O10" s="9"/>
    </row>
    <row r="11" spans="1:15" ht="1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3"/>
      <c r="N11" s="7"/>
      <c r="O11" s="7"/>
    </row>
    <row r="12" spans="1:15" ht="15">
      <c r="A12" s="14">
        <f>'[1]4'!A12</f>
        <v>1</v>
      </c>
      <c r="B12" s="15" t="str">
        <f>'[1]4'!B12</f>
        <v> KALIWUNGU</v>
      </c>
      <c r="C12" s="24" t="str">
        <f>'[1]4'!C12</f>
        <v>KALIWUNGU</v>
      </c>
      <c r="D12" s="25">
        <v>6250</v>
      </c>
      <c r="E12" s="25">
        <v>6667</v>
      </c>
      <c r="F12" s="25">
        <f aca="true" t="shared" si="0" ref="F12:F30">SUM(D12:E12)</f>
        <v>12917</v>
      </c>
      <c r="G12" s="25">
        <v>5165</v>
      </c>
      <c r="H12" s="26">
        <f>G12/D12*100</f>
        <v>82.64</v>
      </c>
      <c r="I12" s="25">
        <v>5840</v>
      </c>
      <c r="J12" s="26">
        <f>I12/E12*100</f>
        <v>87.59562021898904</v>
      </c>
      <c r="K12" s="25">
        <f aca="true" t="shared" si="1" ref="K12:K30">SUM(G12,I12)</f>
        <v>11005</v>
      </c>
      <c r="L12" s="17">
        <f>K12/F12*100</f>
        <v>85.19780134706201</v>
      </c>
      <c r="M12" s="13"/>
      <c r="N12" s="7"/>
      <c r="O12" s="7"/>
    </row>
    <row r="13" spans="1:15" ht="15">
      <c r="A13" s="15">
        <f>'[1]4'!A13</f>
        <v>2</v>
      </c>
      <c r="B13" s="15" t="str">
        <f>'[1]4'!B13</f>
        <v> KALIWUNGU</v>
      </c>
      <c r="C13" s="24" t="str">
        <f>'[1]4'!C13</f>
        <v>SIDOREKSO</v>
      </c>
      <c r="D13" s="25">
        <v>791</v>
      </c>
      <c r="E13" s="25">
        <v>1067</v>
      </c>
      <c r="F13" s="25">
        <f t="shared" si="0"/>
        <v>1858</v>
      </c>
      <c r="G13" s="25">
        <v>617</v>
      </c>
      <c r="H13" s="26">
        <f aca="true" t="shared" si="2" ref="H13:H30">G13/D13*100</f>
        <v>78.00252844500632</v>
      </c>
      <c r="I13" s="25">
        <v>972</v>
      </c>
      <c r="J13" s="26">
        <f>I13/E13*100</f>
        <v>91.09653233364574</v>
      </c>
      <c r="K13" s="25">
        <f t="shared" si="1"/>
        <v>1589</v>
      </c>
      <c r="L13" s="17">
        <f aca="true" t="shared" si="3" ref="L13:L30">K13/F13*100</f>
        <v>85.52206673842842</v>
      </c>
      <c r="M13" s="13"/>
      <c r="N13" s="7"/>
      <c r="O13" s="7"/>
    </row>
    <row r="14" spans="1:15" ht="15">
      <c r="A14" s="15">
        <f>'[1]4'!A14</f>
        <v>3</v>
      </c>
      <c r="B14" s="15" t="str">
        <f>'[1]4'!B14</f>
        <v> KOTA KUDUS</v>
      </c>
      <c r="C14" s="24" t="str">
        <f>'[1]4'!C14</f>
        <v>WERGU WETAN</v>
      </c>
      <c r="D14" s="25">
        <v>557</v>
      </c>
      <c r="E14" s="25">
        <v>2557</v>
      </c>
      <c r="F14" s="25">
        <f t="shared" si="0"/>
        <v>3114</v>
      </c>
      <c r="G14" s="25">
        <v>524</v>
      </c>
      <c r="H14" s="26">
        <f t="shared" si="2"/>
        <v>94.0754039497307</v>
      </c>
      <c r="I14" s="25">
        <v>2356</v>
      </c>
      <c r="J14" s="26">
        <f aca="true" t="shared" si="4" ref="J14:J30">I14/E14*100</f>
        <v>92.13922565506452</v>
      </c>
      <c r="K14" s="25">
        <f t="shared" si="1"/>
        <v>2880</v>
      </c>
      <c r="L14" s="17">
        <f t="shared" si="3"/>
        <v>92.48554913294798</v>
      </c>
      <c r="M14" s="13"/>
      <c r="N14" s="7"/>
      <c r="O14" s="7"/>
    </row>
    <row r="15" spans="1:15" ht="15">
      <c r="A15" s="15">
        <f>'[1]4'!A15</f>
        <v>4</v>
      </c>
      <c r="B15" s="15" t="str">
        <f>'[1]4'!B15</f>
        <v> KOTA KUDUS</v>
      </c>
      <c r="C15" s="24" t="str">
        <f>'[1]4'!C15</f>
        <v>PURWOSARI</v>
      </c>
      <c r="D15" s="25">
        <v>2128</v>
      </c>
      <c r="E15" s="25">
        <v>2309</v>
      </c>
      <c r="F15" s="25">
        <f t="shared" si="0"/>
        <v>4437</v>
      </c>
      <c r="G15" s="25">
        <v>1429</v>
      </c>
      <c r="H15" s="26">
        <f t="shared" si="2"/>
        <v>67.15225563909775</v>
      </c>
      <c r="I15" s="25">
        <v>1916</v>
      </c>
      <c r="J15" s="26">
        <f t="shared" si="4"/>
        <v>82.97964486790819</v>
      </c>
      <c r="K15" s="25">
        <f t="shared" si="1"/>
        <v>3345</v>
      </c>
      <c r="L15" s="17">
        <f>K15/F15*100</f>
        <v>75.38877620013523</v>
      </c>
      <c r="M15" s="13"/>
      <c r="N15" s="7"/>
      <c r="O15" s="7"/>
    </row>
    <row r="16" spans="1:15" ht="15">
      <c r="A16" s="15">
        <f>'[1]4'!A16</f>
        <v>5</v>
      </c>
      <c r="B16" s="15" t="str">
        <f>'[1]4'!B16</f>
        <v> KOTA KUDUS</v>
      </c>
      <c r="C16" s="24" t="str">
        <f>'[1]4'!C16</f>
        <v>RENDENG</v>
      </c>
      <c r="D16" s="25">
        <v>4717</v>
      </c>
      <c r="E16" s="25">
        <v>5004</v>
      </c>
      <c r="F16" s="25">
        <f t="shared" si="0"/>
        <v>9721</v>
      </c>
      <c r="G16" s="25">
        <v>4194</v>
      </c>
      <c r="H16" s="26">
        <f t="shared" si="2"/>
        <v>88.9124443502226</v>
      </c>
      <c r="I16" s="25">
        <v>4098</v>
      </c>
      <c r="J16" s="26">
        <f t="shared" si="4"/>
        <v>81.89448441247002</v>
      </c>
      <c r="K16" s="25">
        <f t="shared" si="1"/>
        <v>8292</v>
      </c>
      <c r="L16" s="17">
        <f t="shared" si="3"/>
        <v>85.29986626890238</v>
      </c>
      <c r="M16" s="13"/>
      <c r="N16" s="7"/>
      <c r="O16" s="7"/>
    </row>
    <row r="17" spans="1:15" ht="15">
      <c r="A17" s="15">
        <f>'[1]4'!A17</f>
        <v>6</v>
      </c>
      <c r="B17" s="15" t="str">
        <f>'[1]4'!C17</f>
        <v>JATI</v>
      </c>
      <c r="C17" s="24" t="str">
        <f>'[1]4'!C17</f>
        <v>JATI</v>
      </c>
      <c r="D17" s="25">
        <v>2343</v>
      </c>
      <c r="E17" s="25">
        <v>2842</v>
      </c>
      <c r="F17" s="25">
        <f t="shared" si="0"/>
        <v>5185</v>
      </c>
      <c r="G17" s="25">
        <v>1877</v>
      </c>
      <c r="H17" s="26">
        <f>G17/D17*100</f>
        <v>80.11096884336321</v>
      </c>
      <c r="I17" s="25">
        <v>2264</v>
      </c>
      <c r="J17" s="26">
        <f t="shared" si="4"/>
        <v>79.6622097114708</v>
      </c>
      <c r="K17" s="25">
        <f t="shared" si="1"/>
        <v>4141</v>
      </c>
      <c r="L17" s="17">
        <f t="shared" si="3"/>
        <v>79.86499517839924</v>
      </c>
      <c r="M17" s="13"/>
      <c r="N17" s="7"/>
      <c r="O17" s="7"/>
    </row>
    <row r="18" spans="1:15" ht="15">
      <c r="A18" s="15">
        <f>'[1]4'!A18</f>
        <v>7</v>
      </c>
      <c r="B18" s="15" t="str">
        <f>'[1]4'!B18</f>
        <v> JATI</v>
      </c>
      <c r="C18" s="24" t="str">
        <f>'[1]4'!C18</f>
        <v>NGEMBAL KULON</v>
      </c>
      <c r="D18" s="25">
        <v>6451</v>
      </c>
      <c r="E18" s="25">
        <v>6774</v>
      </c>
      <c r="F18" s="25">
        <f t="shared" si="0"/>
        <v>13225</v>
      </c>
      <c r="G18" s="25">
        <v>2433</v>
      </c>
      <c r="H18" s="26">
        <f t="shared" si="2"/>
        <v>37.71508293287862</v>
      </c>
      <c r="I18" s="25">
        <v>8148</v>
      </c>
      <c r="J18" s="26">
        <f t="shared" si="4"/>
        <v>120.28343666961914</v>
      </c>
      <c r="K18" s="25">
        <v>10581</v>
      </c>
      <c r="L18" s="17">
        <f t="shared" si="3"/>
        <v>80.00756143667297</v>
      </c>
      <c r="M18" s="13"/>
      <c r="N18" s="7"/>
      <c r="O18" s="7"/>
    </row>
    <row r="19" spans="1:15" ht="15">
      <c r="A19" s="15">
        <f>'[1]4'!A19</f>
        <v>8</v>
      </c>
      <c r="B19" s="15" t="str">
        <f>'[1]4'!B19</f>
        <v> UNDAAN</v>
      </c>
      <c r="C19" s="24" t="str">
        <f>'[1]4'!C19</f>
        <v>UNDAAN</v>
      </c>
      <c r="D19" s="25">
        <v>2286</v>
      </c>
      <c r="E19" s="25">
        <v>2326</v>
      </c>
      <c r="F19" s="25">
        <f t="shared" si="0"/>
        <v>4612</v>
      </c>
      <c r="G19" s="25">
        <v>2025</v>
      </c>
      <c r="H19" s="26">
        <f t="shared" si="2"/>
        <v>88.58267716535433</v>
      </c>
      <c r="I19" s="25">
        <v>2140</v>
      </c>
      <c r="J19" s="26">
        <f t="shared" si="4"/>
        <v>92.00343938091143</v>
      </c>
      <c r="K19" s="25">
        <f t="shared" si="1"/>
        <v>4165</v>
      </c>
      <c r="L19" s="17">
        <f t="shared" si="3"/>
        <v>90.30789245446661</v>
      </c>
      <c r="M19" s="13"/>
      <c r="N19" s="7"/>
      <c r="O19" s="7"/>
    </row>
    <row r="20" spans="1:15" ht="15">
      <c r="A20" s="15">
        <f>'[1]4'!A20</f>
        <v>9</v>
      </c>
      <c r="B20" s="15" t="str">
        <f>'[1]4'!B20</f>
        <v> UNDAAN</v>
      </c>
      <c r="C20" s="24" t="str">
        <f>'[1]4'!C20</f>
        <v>NGEMPLAK</v>
      </c>
      <c r="D20" s="25">
        <v>1762</v>
      </c>
      <c r="E20" s="25">
        <v>1772</v>
      </c>
      <c r="F20" s="25">
        <f t="shared" si="0"/>
        <v>3534</v>
      </c>
      <c r="G20" s="25">
        <v>1440</v>
      </c>
      <c r="H20" s="26">
        <f t="shared" si="2"/>
        <v>81.72531214528944</v>
      </c>
      <c r="I20" s="25">
        <v>1457</v>
      </c>
      <c r="J20" s="26">
        <f t="shared" si="4"/>
        <v>82.2234762979684</v>
      </c>
      <c r="K20" s="25">
        <f t="shared" si="1"/>
        <v>2897</v>
      </c>
      <c r="L20" s="17">
        <f t="shared" si="3"/>
        <v>81.97509903791737</v>
      </c>
      <c r="M20" s="13"/>
      <c r="N20" s="7"/>
      <c r="O20" s="7"/>
    </row>
    <row r="21" spans="1:15" ht="15">
      <c r="A21" s="15">
        <f>'[1]4'!A21</f>
        <v>10</v>
      </c>
      <c r="B21" s="15" t="str">
        <f>'[1]4'!B21</f>
        <v> MEJOBO</v>
      </c>
      <c r="C21" s="24" t="str">
        <f>'[1]4'!C21</f>
        <v>MEJOBO</v>
      </c>
      <c r="D21" s="25">
        <v>4076</v>
      </c>
      <c r="E21" s="25">
        <v>6095</v>
      </c>
      <c r="F21" s="25">
        <f t="shared" si="0"/>
        <v>10171</v>
      </c>
      <c r="G21" s="25">
        <v>1531</v>
      </c>
      <c r="H21" s="26">
        <f t="shared" si="2"/>
        <v>37.56133464180569</v>
      </c>
      <c r="I21" s="25">
        <v>2296</v>
      </c>
      <c r="J21" s="26">
        <f t="shared" si="4"/>
        <v>37.67022149302707</v>
      </c>
      <c r="K21" s="25">
        <f t="shared" si="1"/>
        <v>3827</v>
      </c>
      <c r="L21" s="17">
        <f t="shared" si="3"/>
        <v>37.62658538983384</v>
      </c>
      <c r="M21" s="13"/>
      <c r="N21" s="7"/>
      <c r="O21" s="7"/>
    </row>
    <row r="22" spans="1:15" ht="15">
      <c r="A22" s="15">
        <f>'[1]4'!A22</f>
        <v>11</v>
      </c>
      <c r="B22" s="15" t="str">
        <f>'[1]4'!B22</f>
        <v> MEJOBO</v>
      </c>
      <c r="C22" s="24" t="str">
        <f>'[1]4'!C22</f>
        <v>JEPANG</v>
      </c>
      <c r="D22" s="25">
        <v>5096</v>
      </c>
      <c r="E22" s="25">
        <v>10192</v>
      </c>
      <c r="F22" s="25">
        <f t="shared" si="0"/>
        <v>15288</v>
      </c>
      <c r="G22" s="25">
        <v>3147</v>
      </c>
      <c r="H22" s="26">
        <f t="shared" si="2"/>
        <v>61.75431711145997</v>
      </c>
      <c r="I22" s="25">
        <v>4497</v>
      </c>
      <c r="J22" s="26">
        <f t="shared" si="4"/>
        <v>44.122841444270016</v>
      </c>
      <c r="K22" s="25">
        <f t="shared" si="1"/>
        <v>7644</v>
      </c>
      <c r="L22" s="17">
        <f t="shared" si="3"/>
        <v>50</v>
      </c>
      <c r="M22" s="13"/>
      <c r="N22" s="7"/>
      <c r="O22" s="7"/>
    </row>
    <row r="23" spans="1:15" ht="15">
      <c r="A23" s="15">
        <f>'[1]4'!A23</f>
        <v>12</v>
      </c>
      <c r="B23" s="15" t="str">
        <f>'[1]4'!B23</f>
        <v> JEKULO</v>
      </c>
      <c r="C23" s="24" t="str">
        <f>'[1]4'!C23</f>
        <v>JEKULO</v>
      </c>
      <c r="D23" s="25">
        <v>2400</v>
      </c>
      <c r="E23" s="25">
        <v>2200</v>
      </c>
      <c r="F23" s="25">
        <f t="shared" si="0"/>
        <v>4600</v>
      </c>
      <c r="G23" s="25">
        <v>1996</v>
      </c>
      <c r="H23" s="26">
        <f t="shared" si="2"/>
        <v>83.16666666666667</v>
      </c>
      <c r="I23" s="25">
        <v>1840</v>
      </c>
      <c r="J23" s="26">
        <f t="shared" si="4"/>
        <v>83.63636363636363</v>
      </c>
      <c r="K23" s="25">
        <f t="shared" si="1"/>
        <v>3836</v>
      </c>
      <c r="L23" s="17">
        <f t="shared" si="3"/>
        <v>83.3913043478261</v>
      </c>
      <c r="M23" s="13"/>
      <c r="N23" s="7"/>
      <c r="O23" s="7"/>
    </row>
    <row r="24" spans="1:15" ht="15">
      <c r="A24" s="15">
        <f>'[1]4'!A24</f>
        <v>13</v>
      </c>
      <c r="B24" s="15" t="str">
        <f>'[1]4'!B24</f>
        <v> JEKULO</v>
      </c>
      <c r="C24" s="24" t="str">
        <f>'[1]4'!C24</f>
        <v>TANJUNGREJO</v>
      </c>
      <c r="D24" s="25">
        <v>2752</v>
      </c>
      <c r="E24" s="25">
        <v>2828</v>
      </c>
      <c r="F24" s="25">
        <v>5580</v>
      </c>
      <c r="G24" s="25">
        <v>2194</v>
      </c>
      <c r="H24" s="26">
        <f t="shared" si="2"/>
        <v>79.72383720930233</v>
      </c>
      <c r="I24" s="25">
        <v>2251</v>
      </c>
      <c r="J24" s="26">
        <f t="shared" si="4"/>
        <v>79.59688826025459</v>
      </c>
      <c r="K24" s="25">
        <v>4445</v>
      </c>
      <c r="L24" s="17">
        <f t="shared" si="3"/>
        <v>79.6594982078853</v>
      </c>
      <c r="M24" s="13"/>
      <c r="N24" s="7"/>
      <c r="O24" s="7"/>
    </row>
    <row r="25" spans="1:15" ht="15">
      <c r="A25" s="15">
        <f>'[1]4'!A25</f>
        <v>14</v>
      </c>
      <c r="B25" s="15" t="str">
        <f>'[1]4'!B25</f>
        <v> BAE</v>
      </c>
      <c r="C25" s="24" t="str">
        <f>'[1]4'!C25</f>
        <v>BAE</v>
      </c>
      <c r="D25" s="25">
        <v>2809</v>
      </c>
      <c r="E25" s="25">
        <v>5417</v>
      </c>
      <c r="F25" s="25">
        <f t="shared" si="0"/>
        <v>8226</v>
      </c>
      <c r="G25" s="25">
        <v>2809</v>
      </c>
      <c r="H25" s="26">
        <f t="shared" si="2"/>
        <v>100</v>
      </c>
      <c r="I25" s="25">
        <v>5417</v>
      </c>
      <c r="J25" s="26">
        <f t="shared" si="4"/>
        <v>100</v>
      </c>
      <c r="K25" s="25">
        <f t="shared" si="1"/>
        <v>8226</v>
      </c>
      <c r="L25" s="17">
        <f t="shared" si="3"/>
        <v>100</v>
      </c>
      <c r="M25" s="13"/>
      <c r="N25" s="7"/>
      <c r="O25" s="7"/>
    </row>
    <row r="26" spans="1:15" ht="15">
      <c r="A26" s="15">
        <f>'[1]4'!A26</f>
        <v>15</v>
      </c>
      <c r="B26" s="15" t="str">
        <f>'[1]4'!B26</f>
        <v> BAE</v>
      </c>
      <c r="C26" s="24" t="str">
        <f>'[1]4'!C26</f>
        <v>DERSALAM</v>
      </c>
      <c r="D26" s="25">
        <v>517</v>
      </c>
      <c r="E26" s="25">
        <v>698</v>
      </c>
      <c r="F26" s="25">
        <f t="shared" si="0"/>
        <v>1215</v>
      </c>
      <c r="G26" s="25">
        <v>507</v>
      </c>
      <c r="H26" s="26">
        <f t="shared" si="2"/>
        <v>98.06576402321083</v>
      </c>
      <c r="I26" s="25">
        <v>527</v>
      </c>
      <c r="J26" s="26">
        <f t="shared" si="4"/>
        <v>75.50143266475645</v>
      </c>
      <c r="K26" s="25">
        <f t="shared" si="1"/>
        <v>1034</v>
      </c>
      <c r="L26" s="17">
        <f t="shared" si="3"/>
        <v>85.1028806584362</v>
      </c>
      <c r="M26" s="13"/>
      <c r="N26" s="7"/>
      <c r="O26" s="7"/>
    </row>
    <row r="27" spans="1:15" ht="15">
      <c r="A27" s="15">
        <f>'[1]4'!A27</f>
        <v>16</v>
      </c>
      <c r="B27" s="15" t="str">
        <f>'[1]4'!B27</f>
        <v> GEBOG</v>
      </c>
      <c r="C27" s="24" t="str">
        <f>'[1]4'!C27</f>
        <v>GRIBIG</v>
      </c>
      <c r="D27" s="25">
        <v>9864</v>
      </c>
      <c r="E27" s="25">
        <v>4724</v>
      </c>
      <c r="F27" s="25">
        <f t="shared" si="0"/>
        <v>14588</v>
      </c>
      <c r="G27" s="25">
        <v>524</v>
      </c>
      <c r="H27" s="26">
        <f t="shared" si="2"/>
        <v>5.312246553122465</v>
      </c>
      <c r="I27" s="25">
        <v>693</v>
      </c>
      <c r="J27" s="26">
        <f t="shared" si="4"/>
        <v>14.669771380186283</v>
      </c>
      <c r="K27" s="25">
        <f t="shared" si="1"/>
        <v>1217</v>
      </c>
      <c r="L27" s="17">
        <f t="shared" si="3"/>
        <v>8.342473265697834</v>
      </c>
      <c r="M27" s="13"/>
      <c r="N27" s="7"/>
      <c r="O27" s="7"/>
    </row>
    <row r="28" spans="1:15" ht="15">
      <c r="A28" s="15">
        <f>'[1]4'!A28</f>
        <v>17</v>
      </c>
      <c r="B28" s="15" t="str">
        <f>'[1]4'!B28</f>
        <v> GEBOG</v>
      </c>
      <c r="C28" s="15" t="str">
        <f>'[1]4'!C28</f>
        <v>GONDOSARI</v>
      </c>
      <c r="D28" s="16">
        <v>4313</v>
      </c>
      <c r="E28" s="16">
        <v>4635</v>
      </c>
      <c r="F28" s="16">
        <f t="shared" si="0"/>
        <v>8948</v>
      </c>
      <c r="G28" s="16">
        <v>3628</v>
      </c>
      <c r="H28" s="17">
        <f t="shared" si="2"/>
        <v>84.11778344539763</v>
      </c>
      <c r="I28" s="16">
        <v>3756</v>
      </c>
      <c r="J28" s="17">
        <f t="shared" si="4"/>
        <v>81.03559870550163</v>
      </c>
      <c r="K28" s="16">
        <f t="shared" si="1"/>
        <v>7384</v>
      </c>
      <c r="L28" s="17">
        <f t="shared" si="3"/>
        <v>82.52123379526151</v>
      </c>
      <c r="M28" s="13"/>
      <c r="N28" s="7"/>
      <c r="O28" s="7"/>
    </row>
    <row r="29" spans="1:15" ht="15">
      <c r="A29" s="15">
        <f>'[1]4'!A29</f>
        <v>18</v>
      </c>
      <c r="B29" s="15" t="str">
        <f>'[1]4'!B29</f>
        <v>DAWE</v>
      </c>
      <c r="C29" s="15" t="str">
        <f>'[1]4'!C29</f>
        <v>DAWE</v>
      </c>
      <c r="D29" s="16">
        <v>3269</v>
      </c>
      <c r="E29" s="16">
        <v>3322</v>
      </c>
      <c r="F29" s="16">
        <f t="shared" si="0"/>
        <v>6591</v>
      </c>
      <c r="G29" s="16">
        <v>2419</v>
      </c>
      <c r="H29" s="17">
        <f t="shared" si="2"/>
        <v>73.99816457632303</v>
      </c>
      <c r="I29" s="16">
        <v>2587</v>
      </c>
      <c r="J29" s="17">
        <f t="shared" si="4"/>
        <v>77.87477423239014</v>
      </c>
      <c r="K29" s="16">
        <f t="shared" si="1"/>
        <v>5006</v>
      </c>
      <c r="L29" s="17">
        <f t="shared" si="3"/>
        <v>75.95205583371263</v>
      </c>
      <c r="M29" s="13"/>
      <c r="N29" s="7"/>
      <c r="O29" s="7"/>
    </row>
    <row r="30" spans="1:15" ht="15">
      <c r="A30" s="15">
        <f>'[1]4'!A30</f>
        <v>19</v>
      </c>
      <c r="B30" s="15" t="str">
        <f>'[1]4'!B30</f>
        <v>DAWE</v>
      </c>
      <c r="C30" s="15" t="str">
        <f>'[1]4'!C30</f>
        <v>REJOSARI</v>
      </c>
      <c r="D30" s="16">
        <v>4972</v>
      </c>
      <c r="E30" s="16">
        <v>5111</v>
      </c>
      <c r="F30" s="16">
        <f t="shared" si="0"/>
        <v>10083</v>
      </c>
      <c r="G30" s="16">
        <v>3124</v>
      </c>
      <c r="H30" s="17">
        <f t="shared" si="2"/>
        <v>62.83185840707964</v>
      </c>
      <c r="I30" s="16">
        <v>4724</v>
      </c>
      <c r="J30" s="17">
        <f t="shared" si="4"/>
        <v>92.42809626296223</v>
      </c>
      <c r="K30" s="16">
        <f t="shared" si="1"/>
        <v>7848</v>
      </c>
      <c r="L30" s="17">
        <f t="shared" si="3"/>
        <v>77.83397798274324</v>
      </c>
      <c r="M30" s="13"/>
      <c r="N30" s="7"/>
      <c r="O30" s="7"/>
    </row>
    <row r="31" spans="1:15" ht="18" customHeight="1" thickBot="1">
      <c r="A31" s="18" t="s">
        <v>11</v>
      </c>
      <c r="B31" s="19"/>
      <c r="C31" s="20"/>
      <c r="D31" s="21">
        <f>SUM(D12:D30)</f>
        <v>67353</v>
      </c>
      <c r="E31" s="21">
        <f>SUM(E12:E30)</f>
        <v>76540</v>
      </c>
      <c r="F31" s="21">
        <f>SUM(F12:F30)</f>
        <v>143893</v>
      </c>
      <c r="G31" s="21">
        <f>SUM(G12:G30)</f>
        <v>41583</v>
      </c>
      <c r="H31" s="22">
        <f>G31/D31*100</f>
        <v>61.73889804463053</v>
      </c>
      <c r="I31" s="21">
        <f>SUM(I12:I30)</f>
        <v>57779</v>
      </c>
      <c r="J31" s="22">
        <f>I31/E31*100</f>
        <v>75.48863339430363</v>
      </c>
      <c r="K31" s="21">
        <f>SUM(K12:K30)</f>
        <v>99362</v>
      </c>
      <c r="L31" s="22">
        <f>K31/F31*100</f>
        <v>69.05269888041808</v>
      </c>
      <c r="M31" s="13"/>
      <c r="N31" s="7"/>
      <c r="O31" s="7"/>
    </row>
    <row r="32" spans="1:12" ht="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ht="15">
      <c r="A33" s="2" t="s">
        <v>12</v>
      </c>
    </row>
  </sheetData>
  <sheetProtection/>
  <mergeCells count="4">
    <mergeCell ref="A3:L3"/>
    <mergeCell ref="A7:A10"/>
    <mergeCell ref="B7:B10"/>
    <mergeCell ref="C7:C10"/>
  </mergeCells>
  <printOptions horizontalCentered="1"/>
  <pageMargins left="1.7" right="0.9" top="1.15" bottom="0.9" header="0" footer="0"/>
  <pageSetup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MAX</cp:lastModifiedBy>
  <dcterms:created xsi:type="dcterms:W3CDTF">2017-11-08T03:17:39Z</dcterms:created>
  <dcterms:modified xsi:type="dcterms:W3CDTF">2017-11-10T01:32:02Z</dcterms:modified>
  <cp:category/>
  <cp:version/>
  <cp:contentType/>
  <cp:contentStatus/>
</cp:coreProperties>
</file>