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49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1" l="1"/>
  <c r="Y33" i="1" s="1"/>
  <c r="V33" i="1"/>
  <c r="W33" i="1" s="1"/>
  <c r="T33" i="1"/>
  <c r="U33" i="1" s="1"/>
  <c r="R33" i="1"/>
  <c r="S33" i="1" s="1"/>
  <c r="P33" i="1"/>
  <c r="Q33" i="1" s="1"/>
  <c r="N33" i="1"/>
  <c r="O33" i="1" s="1"/>
  <c r="L33" i="1"/>
  <c r="Z33" i="1" s="1"/>
  <c r="AA33" i="1" s="1"/>
  <c r="J33" i="1"/>
  <c r="I33" i="1"/>
  <c r="H33" i="1"/>
  <c r="G33" i="1"/>
  <c r="F33" i="1"/>
  <c r="E33" i="1"/>
  <c r="D33" i="1"/>
  <c r="K33" i="1" s="1"/>
  <c r="Z31" i="1"/>
  <c r="AA31" i="1" s="1"/>
  <c r="Y31" i="1"/>
  <c r="W31" i="1"/>
  <c r="U31" i="1"/>
  <c r="S31" i="1"/>
  <c r="Q31" i="1"/>
  <c r="O31" i="1"/>
  <c r="M31" i="1"/>
  <c r="K31" i="1"/>
  <c r="C31" i="1"/>
  <c r="B31" i="1"/>
  <c r="A31" i="1"/>
  <c r="Z30" i="1"/>
  <c r="AA30" i="1" s="1"/>
  <c r="Y30" i="1"/>
  <c r="W30" i="1"/>
  <c r="U30" i="1"/>
  <c r="S30" i="1"/>
  <c r="Q30" i="1"/>
  <c r="O30" i="1"/>
  <c r="M30" i="1"/>
  <c r="K30" i="1"/>
  <c r="C30" i="1"/>
  <c r="B30" i="1"/>
  <c r="A30" i="1"/>
  <c r="Z29" i="1"/>
  <c r="AA29" i="1" s="1"/>
  <c r="Y29" i="1"/>
  <c r="W29" i="1"/>
  <c r="U29" i="1"/>
  <c r="S29" i="1"/>
  <c r="Q29" i="1"/>
  <c r="O29" i="1"/>
  <c r="M29" i="1"/>
  <c r="K29" i="1"/>
  <c r="C29" i="1"/>
  <c r="B29" i="1"/>
  <c r="A29" i="1"/>
  <c r="AA28" i="1"/>
  <c r="Z28" i="1"/>
  <c r="Y28" i="1"/>
  <c r="W28" i="1"/>
  <c r="U28" i="1"/>
  <c r="S28" i="1"/>
  <c r="Q28" i="1"/>
  <c r="O28" i="1"/>
  <c r="M28" i="1"/>
  <c r="K28" i="1"/>
  <c r="C28" i="1"/>
  <c r="B28" i="1"/>
  <c r="A28" i="1"/>
  <c r="Z27" i="1"/>
  <c r="AA27" i="1" s="1"/>
  <c r="Y27" i="1"/>
  <c r="W27" i="1"/>
  <c r="U27" i="1"/>
  <c r="S27" i="1"/>
  <c r="Q27" i="1"/>
  <c r="O27" i="1"/>
  <c r="M27" i="1"/>
  <c r="K27" i="1"/>
  <c r="C27" i="1"/>
  <c r="B27" i="1"/>
  <c r="A27" i="1"/>
  <c r="Z26" i="1"/>
  <c r="AA26" i="1" s="1"/>
  <c r="Y26" i="1"/>
  <c r="W26" i="1"/>
  <c r="U26" i="1"/>
  <c r="S26" i="1"/>
  <c r="Q26" i="1"/>
  <c r="O26" i="1"/>
  <c r="M26" i="1"/>
  <c r="K26" i="1"/>
  <c r="C26" i="1"/>
  <c r="B26" i="1"/>
  <c r="A26" i="1"/>
  <c r="Z25" i="1"/>
  <c r="AA25" i="1" s="1"/>
  <c r="Y25" i="1"/>
  <c r="W25" i="1"/>
  <c r="U25" i="1"/>
  <c r="S25" i="1"/>
  <c r="Q25" i="1"/>
  <c r="O25" i="1"/>
  <c r="M25" i="1"/>
  <c r="K25" i="1"/>
  <c r="C25" i="1"/>
  <c r="B25" i="1"/>
  <c r="A25" i="1"/>
  <c r="AA24" i="1"/>
  <c r="Z24" i="1"/>
  <c r="Y24" i="1"/>
  <c r="W24" i="1"/>
  <c r="U24" i="1"/>
  <c r="S24" i="1"/>
  <c r="Q24" i="1"/>
  <c r="O24" i="1"/>
  <c r="M24" i="1"/>
  <c r="K24" i="1"/>
  <c r="C24" i="1"/>
  <c r="B24" i="1"/>
  <c r="A24" i="1"/>
  <c r="Z23" i="1"/>
  <c r="AA23" i="1" s="1"/>
  <c r="Y23" i="1"/>
  <c r="W23" i="1"/>
  <c r="U23" i="1"/>
  <c r="S23" i="1"/>
  <c r="Q23" i="1"/>
  <c r="O23" i="1"/>
  <c r="M23" i="1"/>
  <c r="K23" i="1"/>
  <c r="C23" i="1"/>
  <c r="B23" i="1"/>
  <c r="A23" i="1"/>
  <c r="Z22" i="1"/>
  <c r="AA22" i="1" s="1"/>
  <c r="Y22" i="1"/>
  <c r="W22" i="1"/>
  <c r="U22" i="1"/>
  <c r="S22" i="1"/>
  <c r="Q22" i="1"/>
  <c r="O22" i="1"/>
  <c r="M22" i="1"/>
  <c r="K22" i="1"/>
  <c r="C22" i="1"/>
  <c r="B22" i="1"/>
  <c r="A22" i="1"/>
  <c r="Z21" i="1"/>
  <c r="AA21" i="1" s="1"/>
  <c r="Y21" i="1"/>
  <c r="W21" i="1"/>
  <c r="U21" i="1"/>
  <c r="S21" i="1"/>
  <c r="Q21" i="1"/>
  <c r="O21" i="1"/>
  <c r="M21" i="1"/>
  <c r="K21" i="1"/>
  <c r="C21" i="1"/>
  <c r="B21" i="1"/>
  <c r="A21" i="1"/>
  <c r="AA20" i="1"/>
  <c r="Z20" i="1"/>
  <c r="Y20" i="1"/>
  <c r="W20" i="1"/>
  <c r="U20" i="1"/>
  <c r="S20" i="1"/>
  <c r="Q20" i="1"/>
  <c r="O20" i="1"/>
  <c r="M20" i="1"/>
  <c r="K20" i="1"/>
  <c r="C20" i="1"/>
  <c r="B20" i="1"/>
  <c r="A20" i="1"/>
  <c r="Z19" i="1"/>
  <c r="AA19" i="1" s="1"/>
  <c r="Y19" i="1"/>
  <c r="W19" i="1"/>
  <c r="U19" i="1"/>
  <c r="S19" i="1"/>
  <c r="Q19" i="1"/>
  <c r="O19" i="1"/>
  <c r="M19" i="1"/>
  <c r="K19" i="1"/>
  <c r="C19" i="1"/>
  <c r="B19" i="1"/>
  <c r="A19" i="1"/>
  <c r="Z18" i="1"/>
  <c r="AA18" i="1" s="1"/>
  <c r="Y18" i="1"/>
  <c r="W18" i="1"/>
  <c r="U18" i="1"/>
  <c r="S18" i="1"/>
  <c r="Q18" i="1"/>
  <c r="O18" i="1"/>
  <c r="M18" i="1"/>
  <c r="K18" i="1"/>
  <c r="C18" i="1"/>
  <c r="B18" i="1"/>
  <c r="A18" i="1"/>
  <c r="Z17" i="1"/>
  <c r="AA17" i="1" s="1"/>
  <c r="Y17" i="1"/>
  <c r="W17" i="1"/>
  <c r="U17" i="1"/>
  <c r="S17" i="1"/>
  <c r="Q17" i="1"/>
  <c r="O17" i="1"/>
  <c r="M17" i="1"/>
  <c r="K17" i="1"/>
  <c r="C17" i="1"/>
  <c r="B17" i="1"/>
  <c r="A17" i="1"/>
  <c r="AA16" i="1"/>
  <c r="Z16" i="1"/>
  <c r="Y16" i="1"/>
  <c r="W16" i="1"/>
  <c r="U16" i="1"/>
  <c r="S16" i="1"/>
  <c r="Q16" i="1"/>
  <c r="O16" i="1"/>
  <c r="M16" i="1"/>
  <c r="K16" i="1"/>
  <c r="C16" i="1"/>
  <c r="B16" i="1"/>
  <c r="A16" i="1"/>
  <c r="Z15" i="1"/>
  <c r="AA15" i="1" s="1"/>
  <c r="Y15" i="1"/>
  <c r="W15" i="1"/>
  <c r="U15" i="1"/>
  <c r="S15" i="1"/>
  <c r="Q15" i="1"/>
  <c r="O15" i="1"/>
  <c r="M15" i="1"/>
  <c r="K15" i="1"/>
  <c r="C15" i="1"/>
  <c r="B15" i="1"/>
  <c r="A15" i="1"/>
  <c r="Z14" i="1"/>
  <c r="AA14" i="1" s="1"/>
  <c r="Y14" i="1"/>
  <c r="W14" i="1"/>
  <c r="U14" i="1"/>
  <c r="S14" i="1"/>
  <c r="Q14" i="1"/>
  <c r="O14" i="1"/>
  <c r="M14" i="1"/>
  <c r="K14" i="1"/>
  <c r="C14" i="1"/>
  <c r="B14" i="1"/>
  <c r="A14" i="1"/>
  <c r="Z13" i="1"/>
  <c r="AA13" i="1" s="1"/>
  <c r="Y13" i="1"/>
  <c r="W13" i="1"/>
  <c r="U13" i="1"/>
  <c r="S13" i="1"/>
  <c r="Q13" i="1"/>
  <c r="O13" i="1"/>
  <c r="M13" i="1"/>
  <c r="K13" i="1"/>
  <c r="C13" i="1"/>
  <c r="B13" i="1"/>
  <c r="A13" i="1"/>
  <c r="M5" i="1"/>
  <c r="L5" i="1"/>
  <c r="M4" i="1"/>
  <c r="L4" i="1"/>
  <c r="M33" i="1" l="1"/>
</calcChain>
</file>

<file path=xl/sharedStrings.xml><?xml version="1.0" encoding="utf-8"?>
<sst xmlns="http://schemas.openxmlformats.org/spreadsheetml/2006/main" count="48" uniqueCount="22">
  <si>
    <t>TABEL 63</t>
  </si>
  <si>
    <t>PERSENTASE TEMPAT-TEMPAT UMUM MEMENUHI SYARAT KESEHATAN MENURUT KECAMATAN DAN PUSKESMAS</t>
  </si>
  <si>
    <t>NO</t>
  </si>
  <si>
    <t>KECAMATAN</t>
  </si>
  <si>
    <t>PUSKESMAS</t>
  </si>
  <si>
    <t>TEMPAT-TEMPAT UMUM</t>
  </si>
  <si>
    <t>YANG ADA</t>
  </si>
  <si>
    <t>MEMENUHI SYARAT KESEHATAN</t>
  </si>
  <si>
    <t>SARANA PENDIDIKAN</t>
  </si>
  <si>
    <t>SARANA KESEHATAN</t>
  </si>
  <si>
    <t>HOTEL</t>
  </si>
  <si>
    <t>JUMLAH TTU</t>
  </si>
  <si>
    <t>SD</t>
  </si>
  <si>
    <t>SLTP</t>
  </si>
  <si>
    <t>SLTA</t>
  </si>
  <si>
    <t>RUMAH SAKIT UMUM</t>
  </si>
  <si>
    <t>BINTANG</t>
  </si>
  <si>
    <t>NON BINTANG</t>
  </si>
  <si>
    <t>JUMLAH</t>
  </si>
  <si>
    <t>%</t>
  </si>
  <si>
    <t>JUMLAH (KAB/KOTA)</t>
  </si>
  <si>
    <t>Sumber: ……………………..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</si>
</sst>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5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16" fontId="2" fillId="0" borderId="13" xfId="0" applyNumberFormat="1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41" fontId="2" fillId="0" borderId="12" xfId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vertical="center"/>
    </xf>
    <xf numFmtId="37" fontId="2" fillId="0" borderId="13" xfId="2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vertical="center"/>
    </xf>
    <xf numFmtId="1" fontId="2" fillId="0" borderId="13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6" fontId="4" fillId="0" borderId="12" xfId="2" applyNumberFormat="1" applyFont="1" applyFill="1" applyBorder="1" applyAlignment="1">
      <alignment vertical="center"/>
    </xf>
    <xf numFmtId="166" fontId="2" fillId="0" borderId="12" xfId="2" applyNumberFormat="1" applyFont="1" applyFill="1" applyBorder="1" applyAlignment="1">
      <alignment vertical="center"/>
    </xf>
    <xf numFmtId="166" fontId="2" fillId="0" borderId="13" xfId="2" applyNumberFormat="1" applyFont="1" applyFill="1" applyBorder="1" applyAlignment="1">
      <alignment vertical="center"/>
    </xf>
    <xf numFmtId="165" fontId="2" fillId="0" borderId="13" xfId="2" applyNumberFormat="1" applyFont="1" applyFill="1" applyBorder="1" applyAlignment="1">
      <alignment vertical="center"/>
    </xf>
    <xf numFmtId="1" fontId="2" fillId="0" borderId="18" xfId="2" applyNumberFormat="1" applyFont="1" applyFill="1" applyBorder="1" applyAlignment="1">
      <alignment vertical="center"/>
    </xf>
    <xf numFmtId="37" fontId="2" fillId="0" borderId="5" xfId="2" applyNumberFormat="1" applyFont="1" applyFill="1" applyBorder="1" applyAlignment="1">
      <alignment vertical="center"/>
    </xf>
    <xf numFmtId="167" fontId="2" fillId="0" borderId="18" xfId="1" applyNumberFormat="1" applyFont="1" applyFill="1" applyBorder="1" applyAlignment="1">
      <alignment vertical="center"/>
    </xf>
    <xf numFmtId="164" fontId="2" fillId="0" borderId="18" xfId="1" applyNumberFormat="1" applyFont="1" applyFill="1" applyBorder="1" applyAlignment="1">
      <alignment vertical="center"/>
    </xf>
    <xf numFmtId="1" fontId="2" fillId="0" borderId="5" xfId="2" applyNumberFormat="1" applyFont="1" applyFill="1" applyBorder="1" applyAlignment="1">
      <alignment vertical="center"/>
    </xf>
    <xf numFmtId="165" fontId="2" fillId="0" borderId="18" xfId="2" applyNumberFormat="1" applyFont="1" applyFill="1" applyBorder="1" applyAlignment="1">
      <alignment vertical="center"/>
    </xf>
    <xf numFmtId="166" fontId="2" fillId="0" borderId="18" xfId="2" applyNumberFormat="1" applyFont="1" applyFill="1" applyBorder="1" applyAlignment="1">
      <alignment vertical="center"/>
    </xf>
    <xf numFmtId="166" fontId="2" fillId="0" borderId="5" xfId="2" applyNumberFormat="1" applyFont="1" applyFill="1" applyBorder="1" applyAlignment="1">
      <alignment vertical="center"/>
    </xf>
    <xf numFmtId="165" fontId="2" fillId="0" borderId="5" xfId="2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vertical="center"/>
    </xf>
    <xf numFmtId="166" fontId="2" fillId="0" borderId="20" xfId="0" applyNumberFormat="1" applyFont="1" applyFill="1" applyBorder="1" applyAlignment="1">
      <alignment vertical="center"/>
    </xf>
    <xf numFmtId="41" fontId="2" fillId="0" borderId="18" xfId="3" applyFont="1" applyFill="1" applyBorder="1" applyAlignment="1">
      <alignment vertical="center"/>
    </xf>
    <xf numFmtId="1" fontId="2" fillId="0" borderId="18" xfId="4" applyNumberFormat="1" applyFont="1" applyFill="1" applyBorder="1" applyAlignment="1">
      <alignment vertical="center"/>
    </xf>
    <xf numFmtId="1" fontId="2" fillId="0" borderId="5" xfId="4" applyNumberFormat="1" applyFont="1" applyFill="1" applyBorder="1" applyAlignment="1">
      <alignment vertical="center"/>
    </xf>
    <xf numFmtId="166" fontId="2" fillId="0" borderId="18" xfId="4" applyNumberFormat="1" applyFont="1" applyFill="1" applyBorder="1" applyAlignment="1">
      <alignment vertical="center"/>
    </xf>
    <xf numFmtId="0" fontId="2" fillId="0" borderId="18" xfId="2" applyNumberFormat="1" applyFont="1" applyFill="1" applyBorder="1" applyAlignment="1">
      <alignment vertical="center"/>
    </xf>
    <xf numFmtId="41" fontId="2" fillId="0" borderId="20" xfId="5" applyNumberFormat="1" applyFont="1" applyFill="1" applyBorder="1" applyAlignment="1">
      <alignment vertical="center"/>
    </xf>
    <xf numFmtId="1" fontId="2" fillId="0" borderId="20" xfId="5" applyNumberFormat="1" applyFont="1" applyFill="1" applyBorder="1" applyAlignment="1">
      <alignment vertical="center"/>
    </xf>
    <xf numFmtId="1" fontId="2" fillId="0" borderId="21" xfId="5" applyNumberFormat="1" applyFont="1" applyFill="1" applyBorder="1" applyAlignment="1">
      <alignment vertical="center"/>
    </xf>
    <xf numFmtId="166" fontId="2" fillId="0" borderId="20" xfId="5" applyNumberFormat="1" applyFont="1" applyFill="1" applyBorder="1" applyAlignment="1">
      <alignment vertical="center"/>
    </xf>
    <xf numFmtId="0" fontId="2" fillId="0" borderId="5" xfId="2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41" fontId="2" fillId="0" borderId="8" xfId="1" applyFont="1" applyFill="1" applyBorder="1" applyAlignment="1">
      <alignment vertical="center"/>
    </xf>
    <xf numFmtId="1" fontId="2" fillId="0" borderId="19" xfId="2" applyNumberFormat="1" applyFont="1" applyFill="1" applyBorder="1" applyAlignment="1">
      <alignment vertical="center"/>
    </xf>
    <xf numFmtId="43" fontId="2" fillId="0" borderId="19" xfId="2" applyFont="1" applyFill="1" applyBorder="1" applyAlignment="1">
      <alignment vertical="center"/>
    </xf>
    <xf numFmtId="166" fontId="2" fillId="0" borderId="8" xfId="2" applyNumberFormat="1" applyFont="1" applyFill="1" applyBorder="1" applyAlignment="1">
      <alignment vertical="center"/>
    </xf>
    <xf numFmtId="43" fontId="2" fillId="0" borderId="19" xfId="2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7" fontId="2" fillId="0" borderId="25" xfId="2" applyNumberFormat="1" applyFont="1" applyBorder="1" applyAlignment="1">
      <alignment vertical="center"/>
    </xf>
    <xf numFmtId="1" fontId="2" fillId="0" borderId="25" xfId="2" applyNumberFormat="1" applyFont="1" applyBorder="1" applyAlignment="1">
      <alignment vertical="center"/>
    </xf>
    <xf numFmtId="167" fontId="2" fillId="0" borderId="18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5" fontId="2" fillId="0" borderId="25" xfId="2" applyNumberFormat="1" applyFont="1" applyFill="1" applyBorder="1" applyAlignment="1">
      <alignment vertical="center"/>
    </xf>
    <xf numFmtId="166" fontId="2" fillId="0" borderId="25" xfId="2" applyNumberFormat="1" applyFont="1" applyFill="1" applyBorder="1" applyAlignment="1">
      <alignment vertical="center"/>
    </xf>
    <xf numFmtId="0" fontId="2" fillId="0" borderId="25" xfId="2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">
    <cellStyle name="Comma [0] 2 2" xfId="1"/>
    <cellStyle name="Comma [0] 4 3" xfId="3"/>
    <cellStyle name="Comma 10" xfId="2"/>
    <cellStyle name="Comma 20 3" xfId="4"/>
    <cellStyle name="Normal" xfId="0" builtinId="0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A5" sqref="A5"/>
    </sheetView>
  </sheetViews>
  <sheetFormatPr defaultRowHeight="15" x14ac:dyDescent="0.25"/>
  <cols>
    <col min="1" max="1" width="5.7109375" customWidth="1"/>
    <col min="2" max="3" width="21.7109375" customWidth="1"/>
    <col min="4" max="12" width="8.7109375" customWidth="1"/>
    <col min="13" max="13" width="10.5703125" customWidth="1"/>
    <col min="14" max="14" width="8.7109375" customWidth="1"/>
    <col min="15" max="15" width="11.28515625" customWidth="1"/>
    <col min="16" max="16" width="8.7109375" customWidth="1"/>
    <col min="17" max="17" width="10.5703125" customWidth="1"/>
    <col min="18" max="18" width="8.7109375" customWidth="1"/>
    <col min="19" max="19" width="10.42578125" customWidth="1"/>
    <col min="20" max="20" width="8.7109375" customWidth="1"/>
    <col min="21" max="21" width="10.5703125" customWidth="1"/>
    <col min="22" max="22" width="8.7109375" customWidth="1"/>
    <col min="23" max="23" width="9.7109375" customWidth="1"/>
    <col min="24" max="24" width="8.7109375" customWidth="1"/>
    <col min="25" max="25" width="10.140625" customWidth="1"/>
    <col min="26" max="26" width="8.7109375" customWidth="1"/>
    <col min="27" max="27" width="11" customWidth="1"/>
  </cols>
  <sheetData>
    <row r="1" spans="1:27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 t="str">
        <f>'[1]1'!E5</f>
        <v>KABUPATEN/KOTA</v>
      </c>
      <c r="M4" s="5" t="str">
        <f>'[1]1'!F5</f>
        <v>KUDUS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" t="str">
        <f>'[1]1'!E6</f>
        <v xml:space="preserve">TAHUN </v>
      </c>
      <c r="M5" s="5">
        <f>'[1]1'!F6</f>
        <v>2017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7" t="s">
        <v>2</v>
      </c>
      <c r="B7" s="8" t="s">
        <v>3</v>
      </c>
      <c r="C7" s="8" t="s">
        <v>4</v>
      </c>
      <c r="D7" s="9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11"/>
      <c r="B8" s="12"/>
      <c r="C8" s="12"/>
      <c r="D8" s="13" t="s">
        <v>6</v>
      </c>
      <c r="E8" s="14"/>
      <c r="F8" s="14"/>
      <c r="G8" s="14"/>
      <c r="H8" s="14"/>
      <c r="I8" s="14"/>
      <c r="J8" s="14"/>
      <c r="K8" s="15"/>
      <c r="L8" s="16" t="s">
        <v>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x14ac:dyDescent="0.25">
      <c r="A9" s="11"/>
      <c r="B9" s="12"/>
      <c r="C9" s="12"/>
      <c r="D9" s="17" t="s">
        <v>8</v>
      </c>
      <c r="E9" s="18"/>
      <c r="F9" s="19"/>
      <c r="G9" s="17" t="s">
        <v>9</v>
      </c>
      <c r="H9" s="19"/>
      <c r="I9" s="17" t="s">
        <v>10</v>
      </c>
      <c r="J9" s="19"/>
      <c r="K9" s="20" t="s">
        <v>11</v>
      </c>
      <c r="L9" s="16" t="s">
        <v>8</v>
      </c>
      <c r="M9" s="16"/>
      <c r="N9" s="16"/>
      <c r="O9" s="16"/>
      <c r="P9" s="16"/>
      <c r="Q9" s="16"/>
      <c r="R9" s="21" t="s">
        <v>9</v>
      </c>
      <c r="S9" s="22"/>
      <c r="T9" s="22"/>
      <c r="U9" s="23"/>
      <c r="V9" s="21" t="s">
        <v>10</v>
      </c>
      <c r="W9" s="22"/>
      <c r="X9" s="22"/>
      <c r="Y9" s="23"/>
      <c r="Z9" s="17" t="s">
        <v>5</v>
      </c>
      <c r="AA9" s="19"/>
    </row>
    <row r="10" spans="1:27" x14ac:dyDescent="0.25">
      <c r="A10" s="11"/>
      <c r="B10" s="12"/>
      <c r="C10" s="12"/>
      <c r="D10" s="13"/>
      <c r="E10" s="14"/>
      <c r="F10" s="15"/>
      <c r="G10" s="13"/>
      <c r="H10" s="15"/>
      <c r="I10" s="13"/>
      <c r="J10" s="15"/>
      <c r="K10" s="24"/>
      <c r="L10" s="21" t="s">
        <v>12</v>
      </c>
      <c r="M10" s="23"/>
      <c r="N10" s="21" t="s">
        <v>13</v>
      </c>
      <c r="O10" s="23"/>
      <c r="P10" s="21" t="s">
        <v>14</v>
      </c>
      <c r="Q10" s="23"/>
      <c r="R10" s="21" t="s">
        <v>4</v>
      </c>
      <c r="S10" s="23"/>
      <c r="T10" s="21" t="s">
        <v>15</v>
      </c>
      <c r="U10" s="23"/>
      <c r="V10" s="21" t="s">
        <v>16</v>
      </c>
      <c r="W10" s="23"/>
      <c r="X10" s="21" t="s">
        <v>17</v>
      </c>
      <c r="Y10" s="23"/>
      <c r="Z10" s="25"/>
      <c r="AA10" s="26"/>
    </row>
    <row r="11" spans="1:27" ht="72" x14ac:dyDescent="0.25">
      <c r="A11" s="27"/>
      <c r="B11" s="28"/>
      <c r="C11" s="28"/>
      <c r="D11" s="29" t="s">
        <v>12</v>
      </c>
      <c r="E11" s="29" t="s">
        <v>13</v>
      </c>
      <c r="F11" s="30" t="s">
        <v>14</v>
      </c>
      <c r="G11" s="29" t="s">
        <v>4</v>
      </c>
      <c r="H11" s="29" t="s">
        <v>15</v>
      </c>
      <c r="I11" s="29" t="s">
        <v>16</v>
      </c>
      <c r="J11" s="30" t="s">
        <v>17</v>
      </c>
      <c r="K11" s="31"/>
      <c r="L11" s="29" t="s">
        <v>18</v>
      </c>
      <c r="M11" s="29" t="s">
        <v>19</v>
      </c>
      <c r="N11" s="29" t="s">
        <v>18</v>
      </c>
      <c r="O11" s="29" t="s">
        <v>19</v>
      </c>
      <c r="P11" s="29" t="s">
        <v>18</v>
      </c>
      <c r="Q11" s="29" t="s">
        <v>19</v>
      </c>
      <c r="R11" s="29" t="s">
        <v>18</v>
      </c>
      <c r="S11" s="29" t="s">
        <v>19</v>
      </c>
      <c r="T11" s="29" t="s">
        <v>18</v>
      </c>
      <c r="U11" s="29" t="s">
        <v>19</v>
      </c>
      <c r="V11" s="29" t="s">
        <v>18</v>
      </c>
      <c r="W11" s="29" t="s">
        <v>19</v>
      </c>
      <c r="X11" s="29" t="s">
        <v>18</v>
      </c>
      <c r="Y11" s="29" t="s">
        <v>19</v>
      </c>
      <c r="Z11" s="29" t="s">
        <v>18</v>
      </c>
      <c r="AA11" s="29" t="s">
        <v>19</v>
      </c>
    </row>
    <row r="12" spans="1:27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x14ac:dyDescent="0.25">
      <c r="A13" s="32">
        <f>'[1]4'!A12</f>
        <v>1</v>
      </c>
      <c r="B13" s="32" t="str">
        <f>'[1]4'!B12</f>
        <v xml:space="preserve"> KALIWUNGU</v>
      </c>
      <c r="C13" s="32" t="str">
        <f>'[1]4'!C12</f>
        <v>KALIWUNGU</v>
      </c>
      <c r="D13" s="33">
        <v>38</v>
      </c>
      <c r="E13" s="34">
        <v>9</v>
      </c>
      <c r="F13" s="34">
        <v>9</v>
      </c>
      <c r="G13" s="35">
        <v>1</v>
      </c>
      <c r="H13" s="34">
        <v>3</v>
      </c>
      <c r="I13" s="34">
        <v>0</v>
      </c>
      <c r="J13" s="34">
        <v>4</v>
      </c>
      <c r="K13" s="36">
        <f>SUM(D13:J13)</f>
        <v>64</v>
      </c>
      <c r="L13" s="34">
        <v>15</v>
      </c>
      <c r="M13" s="37">
        <f>L13/D13*100</f>
        <v>39.473684210526315</v>
      </c>
      <c r="N13" s="34">
        <v>6</v>
      </c>
      <c r="O13" s="37">
        <f>N13/E13*100</f>
        <v>66.666666666666657</v>
      </c>
      <c r="P13" s="34">
        <v>6</v>
      </c>
      <c r="Q13" s="37">
        <f>P13/F13*100</f>
        <v>66.666666666666657</v>
      </c>
      <c r="R13" s="38">
        <v>1</v>
      </c>
      <c r="S13" s="39">
        <f>R13/G13*100</f>
        <v>100</v>
      </c>
      <c r="T13" s="40">
        <v>1</v>
      </c>
      <c r="U13" s="39">
        <f>T13/H13*100</f>
        <v>33.333333333333329</v>
      </c>
      <c r="V13" s="38">
        <v>0</v>
      </c>
      <c r="W13" s="39" t="e">
        <f>V13/I13*100</f>
        <v>#DIV/0!</v>
      </c>
      <c r="X13" s="41">
        <v>0</v>
      </c>
      <c r="Y13" s="39">
        <f>X13/J13*100</f>
        <v>0</v>
      </c>
      <c r="Z13" s="42">
        <f>SUM(L13,N13,P13,R13,T13,V13,X13)</f>
        <v>29</v>
      </c>
      <c r="AA13" s="43">
        <f>Z13/K13*100</f>
        <v>45.3125</v>
      </c>
    </row>
    <row r="14" spans="1:27" x14ac:dyDescent="0.25">
      <c r="A14" s="32">
        <f>'[1]4'!A13</f>
        <v>2</v>
      </c>
      <c r="B14" s="32" t="str">
        <f>'[1]4'!B13</f>
        <v xml:space="preserve"> KALIWUNGU</v>
      </c>
      <c r="C14" s="32" t="str">
        <f>'[1]4'!C13</f>
        <v>SIDOREKSO</v>
      </c>
      <c r="D14" s="33">
        <v>23</v>
      </c>
      <c r="E14" s="33">
        <v>4</v>
      </c>
      <c r="F14" s="33">
        <v>0</v>
      </c>
      <c r="G14" s="44">
        <v>1</v>
      </c>
      <c r="H14" s="33">
        <v>0</v>
      </c>
      <c r="I14" s="33">
        <v>0</v>
      </c>
      <c r="J14" s="33">
        <v>0</v>
      </c>
      <c r="K14" s="45">
        <f t="shared" ref="K14:K31" si="0">SUM(D14:J14)</f>
        <v>28</v>
      </c>
      <c r="L14" s="33">
        <v>18</v>
      </c>
      <c r="M14" s="46">
        <f>L14/D14*100</f>
        <v>78.260869565217391</v>
      </c>
      <c r="N14" s="33">
        <v>2</v>
      </c>
      <c r="O14" s="47">
        <f t="shared" ref="O14:O31" si="1">N14/E14*100</f>
        <v>50</v>
      </c>
      <c r="P14" s="33">
        <v>0</v>
      </c>
      <c r="Q14" s="47" t="e">
        <f t="shared" ref="Q14:Q31" si="2">P14/F14*100</f>
        <v>#DIV/0!</v>
      </c>
      <c r="R14" s="48">
        <v>1</v>
      </c>
      <c r="S14" s="49">
        <f t="shared" ref="S14:S31" si="3">R14/G14*100</f>
        <v>100</v>
      </c>
      <c r="T14" s="50">
        <v>0</v>
      </c>
      <c r="U14" s="49" t="e">
        <f t="shared" ref="U14:U31" si="4">T14/H14*100</f>
        <v>#DIV/0!</v>
      </c>
      <c r="V14" s="48">
        <v>0</v>
      </c>
      <c r="W14" s="49" t="e">
        <f t="shared" ref="W14:W31" si="5">V14/I14*100</f>
        <v>#DIV/0!</v>
      </c>
      <c r="X14" s="50">
        <v>0</v>
      </c>
      <c r="Y14" s="49" t="e">
        <f>X14/J14*100</f>
        <v>#DIV/0!</v>
      </c>
      <c r="Z14" s="51">
        <f t="shared" ref="Z14:Z31" si="6">SUM(L14,N14,P14,R14,T14,V14,X14)</f>
        <v>21</v>
      </c>
      <c r="AA14" s="52">
        <f t="shared" ref="AA14:AA31" si="7">Z14/K14*100</f>
        <v>75</v>
      </c>
    </row>
    <row r="15" spans="1:27" x14ac:dyDescent="0.25">
      <c r="A15" s="32">
        <f>'[1]4'!A14</f>
        <v>3</v>
      </c>
      <c r="B15" s="32" t="str">
        <f>'[1]4'!B14</f>
        <v xml:space="preserve"> KOTA KUDUS</v>
      </c>
      <c r="C15" s="32" t="str">
        <f>'[1]4'!C14</f>
        <v>WERGU WETAN</v>
      </c>
      <c r="D15" s="53">
        <v>22</v>
      </c>
      <c r="E15" s="53">
        <v>7</v>
      </c>
      <c r="F15" s="53">
        <v>7</v>
      </c>
      <c r="G15" s="54">
        <v>1</v>
      </c>
      <c r="H15" s="53">
        <v>1</v>
      </c>
      <c r="I15" s="53">
        <v>2</v>
      </c>
      <c r="J15" s="53">
        <v>3</v>
      </c>
      <c r="K15" s="45">
        <f t="shared" si="0"/>
        <v>43</v>
      </c>
      <c r="L15" s="53">
        <v>22</v>
      </c>
      <c r="M15" s="46">
        <f t="shared" ref="M15:M31" si="8">L15/D15*100</f>
        <v>100</v>
      </c>
      <c r="N15" s="53">
        <v>7</v>
      </c>
      <c r="O15" s="47">
        <f t="shared" si="1"/>
        <v>100</v>
      </c>
      <c r="P15" s="53">
        <v>7</v>
      </c>
      <c r="Q15" s="47">
        <f t="shared" si="2"/>
        <v>100</v>
      </c>
      <c r="R15" s="55">
        <v>1</v>
      </c>
      <c r="S15" s="49">
        <f t="shared" si="3"/>
        <v>100</v>
      </c>
      <c r="T15" s="56">
        <v>1</v>
      </c>
      <c r="U15" s="49">
        <f t="shared" si="4"/>
        <v>100</v>
      </c>
      <c r="V15" s="55">
        <v>2</v>
      </c>
      <c r="W15" s="49">
        <f t="shared" si="5"/>
        <v>100</v>
      </c>
      <c r="X15" s="56">
        <v>3</v>
      </c>
      <c r="Y15" s="49">
        <f t="shared" ref="Y15:Y31" si="9">X15/J15*100</f>
        <v>100</v>
      </c>
      <c r="Z15" s="51">
        <f t="shared" si="6"/>
        <v>43</v>
      </c>
      <c r="AA15" s="52">
        <f t="shared" si="7"/>
        <v>100</v>
      </c>
    </row>
    <row r="16" spans="1:27" x14ac:dyDescent="0.25">
      <c r="A16" s="32">
        <f>'[1]4'!A15</f>
        <v>4</v>
      </c>
      <c r="B16" s="32" t="str">
        <f>'[1]4'!B15</f>
        <v xml:space="preserve"> KOTA KUDUS</v>
      </c>
      <c r="C16" s="32" t="str">
        <f>'[1]4'!C15</f>
        <v>PURWOSARI</v>
      </c>
      <c r="D16" s="57">
        <v>23</v>
      </c>
      <c r="E16" s="57">
        <v>8</v>
      </c>
      <c r="F16" s="57">
        <v>9</v>
      </c>
      <c r="G16" s="58">
        <v>1</v>
      </c>
      <c r="H16" s="57">
        <v>2</v>
      </c>
      <c r="I16" s="57"/>
      <c r="J16" s="57">
        <v>1</v>
      </c>
      <c r="K16" s="45">
        <f t="shared" si="0"/>
        <v>44</v>
      </c>
      <c r="L16" s="57">
        <v>23</v>
      </c>
      <c r="M16" s="46">
        <f t="shared" si="8"/>
        <v>100</v>
      </c>
      <c r="N16" s="57">
        <v>8</v>
      </c>
      <c r="O16" s="47">
        <f t="shared" si="1"/>
        <v>100</v>
      </c>
      <c r="P16" s="57">
        <v>9</v>
      </c>
      <c r="Q16" s="47">
        <f t="shared" si="2"/>
        <v>100</v>
      </c>
      <c r="R16" s="59">
        <v>1</v>
      </c>
      <c r="S16" s="49">
        <f t="shared" si="3"/>
        <v>100</v>
      </c>
      <c r="T16" s="60">
        <v>2</v>
      </c>
      <c r="U16" s="49">
        <f t="shared" si="4"/>
        <v>100</v>
      </c>
      <c r="V16" s="59">
        <v>0</v>
      </c>
      <c r="W16" s="49" t="e">
        <f t="shared" si="5"/>
        <v>#DIV/0!</v>
      </c>
      <c r="X16" s="60">
        <v>1</v>
      </c>
      <c r="Y16" s="49">
        <f t="shared" si="9"/>
        <v>100</v>
      </c>
      <c r="Z16" s="51">
        <f t="shared" si="6"/>
        <v>44</v>
      </c>
      <c r="AA16" s="52">
        <f t="shared" si="7"/>
        <v>100</v>
      </c>
    </row>
    <row r="17" spans="1:27" x14ac:dyDescent="0.25">
      <c r="A17" s="32">
        <f>'[1]4'!A16</f>
        <v>5</v>
      </c>
      <c r="B17" s="32" t="str">
        <f>'[1]4'!B16</f>
        <v xml:space="preserve"> KOTA KUDUS</v>
      </c>
      <c r="C17" s="32" t="str">
        <f>'[1]4'!C16</f>
        <v>RENDENG</v>
      </c>
      <c r="D17" s="33">
        <v>22</v>
      </c>
      <c r="E17" s="33">
        <v>5</v>
      </c>
      <c r="F17" s="33">
        <v>5</v>
      </c>
      <c r="G17" s="44">
        <v>1</v>
      </c>
      <c r="H17" s="33">
        <v>1</v>
      </c>
      <c r="I17" s="33">
        <v>2</v>
      </c>
      <c r="J17" s="33">
        <v>1</v>
      </c>
      <c r="K17" s="45">
        <f t="shared" si="0"/>
        <v>37</v>
      </c>
      <c r="L17" s="33">
        <v>22</v>
      </c>
      <c r="M17" s="46">
        <f t="shared" si="8"/>
        <v>100</v>
      </c>
      <c r="N17" s="33">
        <v>5</v>
      </c>
      <c r="O17" s="47">
        <f t="shared" si="1"/>
        <v>100</v>
      </c>
      <c r="P17" s="33">
        <v>5</v>
      </c>
      <c r="Q17" s="47">
        <f t="shared" si="2"/>
        <v>100</v>
      </c>
      <c r="R17" s="48">
        <v>1</v>
      </c>
      <c r="S17" s="49">
        <f t="shared" si="3"/>
        <v>100</v>
      </c>
      <c r="T17" s="50">
        <v>1</v>
      </c>
      <c r="U17" s="49">
        <f t="shared" si="4"/>
        <v>100</v>
      </c>
      <c r="V17" s="48">
        <v>2</v>
      </c>
      <c r="W17" s="61">
        <f>V17/I17*100</f>
        <v>100</v>
      </c>
      <c r="X17" s="50">
        <v>0</v>
      </c>
      <c r="Y17" s="49">
        <f t="shared" si="9"/>
        <v>0</v>
      </c>
      <c r="Z17" s="51">
        <f t="shared" si="6"/>
        <v>36</v>
      </c>
      <c r="AA17" s="52">
        <f t="shared" si="7"/>
        <v>97.297297297297305</v>
      </c>
    </row>
    <row r="18" spans="1:27" x14ac:dyDescent="0.25">
      <c r="A18" s="32">
        <f>'[1]4'!A17</f>
        <v>6</v>
      </c>
      <c r="B18" s="32" t="str">
        <f>'[1]4'!C17</f>
        <v>JATI</v>
      </c>
      <c r="C18" s="32" t="str">
        <f>'[1]4'!C17</f>
        <v>JATI</v>
      </c>
      <c r="D18" s="33">
        <v>38</v>
      </c>
      <c r="E18" s="33">
        <v>5</v>
      </c>
      <c r="F18" s="33">
        <v>2</v>
      </c>
      <c r="G18" s="44">
        <v>1</v>
      </c>
      <c r="H18" s="33">
        <v>2</v>
      </c>
      <c r="I18" s="33">
        <v>2</v>
      </c>
      <c r="J18" s="33">
        <v>10</v>
      </c>
      <c r="K18" s="45">
        <f t="shared" si="0"/>
        <v>60</v>
      </c>
      <c r="L18" s="33">
        <v>26</v>
      </c>
      <c r="M18" s="46">
        <f t="shared" si="8"/>
        <v>68.421052631578945</v>
      </c>
      <c r="N18" s="33">
        <v>5</v>
      </c>
      <c r="O18" s="47">
        <f t="shared" si="1"/>
        <v>100</v>
      </c>
      <c r="P18" s="33">
        <v>2</v>
      </c>
      <c r="Q18" s="47">
        <f t="shared" si="2"/>
        <v>100</v>
      </c>
      <c r="R18" s="48">
        <v>1</v>
      </c>
      <c r="S18" s="49">
        <f t="shared" si="3"/>
        <v>100</v>
      </c>
      <c r="T18" s="50">
        <v>2</v>
      </c>
      <c r="U18" s="49">
        <f t="shared" si="4"/>
        <v>100</v>
      </c>
      <c r="V18" s="48">
        <v>2</v>
      </c>
      <c r="W18" s="49">
        <f t="shared" si="5"/>
        <v>100</v>
      </c>
      <c r="X18" s="50">
        <v>8</v>
      </c>
      <c r="Y18" s="49">
        <f t="shared" si="9"/>
        <v>80</v>
      </c>
      <c r="Z18" s="51">
        <f>SUM(L18,N18,P18,R18,T18,V18,X18)</f>
        <v>46</v>
      </c>
      <c r="AA18" s="52">
        <f t="shared" si="7"/>
        <v>76.666666666666671</v>
      </c>
    </row>
    <row r="19" spans="1:27" x14ac:dyDescent="0.25">
      <c r="A19" s="32">
        <f>'[1]4'!A18</f>
        <v>7</v>
      </c>
      <c r="B19" s="32" t="str">
        <f>'[1]4'!B18</f>
        <v xml:space="preserve"> JATI</v>
      </c>
      <c r="C19" s="32" t="str">
        <f>'[1]4'!C18</f>
        <v>NGEMBAL KULON</v>
      </c>
      <c r="D19" s="53">
        <v>26</v>
      </c>
      <c r="E19" s="53">
        <v>3</v>
      </c>
      <c r="F19" s="53">
        <v>1</v>
      </c>
      <c r="G19" s="54">
        <v>1</v>
      </c>
      <c r="H19" s="53">
        <v>0</v>
      </c>
      <c r="I19" s="53">
        <v>0</v>
      </c>
      <c r="J19" s="53">
        <v>1</v>
      </c>
      <c r="K19" s="45">
        <f t="shared" si="0"/>
        <v>32</v>
      </c>
      <c r="L19" s="53">
        <v>26</v>
      </c>
      <c r="M19" s="46">
        <f t="shared" si="8"/>
        <v>100</v>
      </c>
      <c r="N19" s="53">
        <v>3</v>
      </c>
      <c r="O19" s="47">
        <f t="shared" si="1"/>
        <v>100</v>
      </c>
      <c r="P19" s="53">
        <v>1</v>
      </c>
      <c r="Q19" s="47">
        <f t="shared" si="2"/>
        <v>100</v>
      </c>
      <c r="R19" s="55">
        <v>1</v>
      </c>
      <c r="S19" s="49">
        <f t="shared" si="3"/>
        <v>100</v>
      </c>
      <c r="T19" s="56">
        <v>0</v>
      </c>
      <c r="U19" s="49" t="e">
        <f t="shared" si="4"/>
        <v>#DIV/0!</v>
      </c>
      <c r="V19" s="55">
        <v>0</v>
      </c>
      <c r="W19" s="49" t="e">
        <f t="shared" si="5"/>
        <v>#DIV/0!</v>
      </c>
      <c r="X19" s="56">
        <v>1</v>
      </c>
      <c r="Y19" s="49">
        <f t="shared" si="9"/>
        <v>100</v>
      </c>
      <c r="Z19" s="51">
        <f t="shared" si="6"/>
        <v>32</v>
      </c>
      <c r="AA19" s="52">
        <f t="shared" si="7"/>
        <v>100</v>
      </c>
    </row>
    <row r="20" spans="1:27" x14ac:dyDescent="0.25">
      <c r="A20" s="32">
        <f>'[1]4'!A19</f>
        <v>8</v>
      </c>
      <c r="B20" s="32" t="str">
        <f>'[1]4'!B19</f>
        <v xml:space="preserve"> UNDAAN</v>
      </c>
      <c r="C20" s="32" t="str">
        <f>'[1]4'!C19</f>
        <v>UNDAAN</v>
      </c>
      <c r="D20" s="62">
        <v>27</v>
      </c>
      <c r="E20" s="62">
        <v>7</v>
      </c>
      <c r="F20" s="62">
        <v>4</v>
      </c>
      <c r="G20" s="63">
        <v>1</v>
      </c>
      <c r="H20" s="62">
        <v>0</v>
      </c>
      <c r="I20" s="62">
        <v>0</v>
      </c>
      <c r="J20" s="62">
        <v>0</v>
      </c>
      <c r="K20" s="45">
        <f t="shared" si="0"/>
        <v>39</v>
      </c>
      <c r="L20" s="62">
        <v>21</v>
      </c>
      <c r="M20" s="46">
        <f t="shared" si="8"/>
        <v>77.777777777777786</v>
      </c>
      <c r="N20" s="62">
        <v>5</v>
      </c>
      <c r="O20" s="47">
        <f t="shared" si="1"/>
        <v>71.428571428571431</v>
      </c>
      <c r="P20" s="62">
        <v>2</v>
      </c>
      <c r="Q20" s="47">
        <f t="shared" si="2"/>
        <v>50</v>
      </c>
      <c r="R20" s="64">
        <v>1</v>
      </c>
      <c r="S20" s="49">
        <f t="shared" si="3"/>
        <v>100</v>
      </c>
      <c r="T20" s="65">
        <v>0</v>
      </c>
      <c r="U20" s="49" t="e">
        <f t="shared" si="4"/>
        <v>#DIV/0!</v>
      </c>
      <c r="V20" s="64">
        <v>0</v>
      </c>
      <c r="W20" s="49" t="e">
        <f t="shared" si="5"/>
        <v>#DIV/0!</v>
      </c>
      <c r="X20" s="65">
        <v>0</v>
      </c>
      <c r="Y20" s="49" t="e">
        <f t="shared" si="9"/>
        <v>#DIV/0!</v>
      </c>
      <c r="Z20" s="51">
        <f t="shared" si="6"/>
        <v>29</v>
      </c>
      <c r="AA20" s="52">
        <f t="shared" si="7"/>
        <v>74.358974358974365</v>
      </c>
    </row>
    <row r="21" spans="1:27" x14ac:dyDescent="0.25">
      <c r="A21" s="32">
        <f>'[1]4'!A20</f>
        <v>9</v>
      </c>
      <c r="B21" s="32" t="str">
        <f>'[1]4'!B20</f>
        <v xml:space="preserve"> UNDAAN</v>
      </c>
      <c r="C21" s="32" t="str">
        <f>'[1]4'!C20</f>
        <v>NGEMPLAK</v>
      </c>
      <c r="D21" s="33">
        <v>20</v>
      </c>
      <c r="E21" s="33">
        <v>4</v>
      </c>
      <c r="F21" s="33">
        <v>2</v>
      </c>
      <c r="G21" s="44">
        <v>1</v>
      </c>
      <c r="H21" s="33">
        <v>0</v>
      </c>
      <c r="I21" s="33">
        <v>0</v>
      </c>
      <c r="J21" s="33">
        <v>0</v>
      </c>
      <c r="K21" s="45">
        <f t="shared" si="0"/>
        <v>27</v>
      </c>
      <c r="L21" s="33">
        <v>20</v>
      </c>
      <c r="M21" s="46">
        <f t="shared" si="8"/>
        <v>100</v>
      </c>
      <c r="N21" s="33">
        <v>4</v>
      </c>
      <c r="O21" s="47">
        <f t="shared" si="1"/>
        <v>100</v>
      </c>
      <c r="P21" s="33">
        <v>2</v>
      </c>
      <c r="Q21" s="47">
        <f t="shared" si="2"/>
        <v>100</v>
      </c>
      <c r="R21" s="48">
        <v>1</v>
      </c>
      <c r="S21" s="49">
        <f t="shared" si="3"/>
        <v>100</v>
      </c>
      <c r="T21" s="50">
        <v>0</v>
      </c>
      <c r="U21" s="49" t="e">
        <f t="shared" si="4"/>
        <v>#DIV/0!</v>
      </c>
      <c r="V21" s="48">
        <v>0</v>
      </c>
      <c r="W21" s="49" t="e">
        <f t="shared" si="5"/>
        <v>#DIV/0!</v>
      </c>
      <c r="X21" s="50">
        <v>0</v>
      </c>
      <c r="Y21" s="49" t="e">
        <f t="shared" si="9"/>
        <v>#DIV/0!</v>
      </c>
      <c r="Z21" s="51">
        <f t="shared" si="6"/>
        <v>27</v>
      </c>
      <c r="AA21" s="66">
        <f>Z21/K21*100</f>
        <v>100</v>
      </c>
    </row>
    <row r="22" spans="1:27" x14ac:dyDescent="0.25">
      <c r="A22" s="32">
        <f>'[1]4'!A21</f>
        <v>10</v>
      </c>
      <c r="B22" s="32" t="str">
        <f>'[1]4'!B21</f>
        <v xml:space="preserve"> MEJOBO</v>
      </c>
      <c r="C22" s="32" t="str">
        <f>'[1]4'!C21</f>
        <v>MEJOBO</v>
      </c>
      <c r="D22" s="53">
        <v>31</v>
      </c>
      <c r="E22" s="53">
        <v>4</v>
      </c>
      <c r="F22" s="53">
        <v>4</v>
      </c>
      <c r="G22" s="54">
        <v>1</v>
      </c>
      <c r="H22" s="53">
        <v>0</v>
      </c>
      <c r="I22" s="53">
        <v>0</v>
      </c>
      <c r="J22" s="53">
        <v>0</v>
      </c>
      <c r="K22" s="45">
        <f>SUM(D22:J22)</f>
        <v>40</v>
      </c>
      <c r="L22" s="53">
        <v>21</v>
      </c>
      <c r="M22" s="46">
        <f>L22/D22*100</f>
        <v>67.741935483870961</v>
      </c>
      <c r="N22" s="53">
        <v>2</v>
      </c>
      <c r="O22" s="47">
        <f t="shared" si="1"/>
        <v>50</v>
      </c>
      <c r="P22" s="53">
        <v>2</v>
      </c>
      <c r="Q22" s="47">
        <f>P22/F22*100</f>
        <v>50</v>
      </c>
      <c r="R22" s="55">
        <v>1</v>
      </c>
      <c r="S22" s="49">
        <f t="shared" si="3"/>
        <v>100</v>
      </c>
      <c r="T22" s="56">
        <v>0</v>
      </c>
      <c r="U22" s="49" t="e">
        <f t="shared" si="4"/>
        <v>#DIV/0!</v>
      </c>
      <c r="V22" s="55">
        <v>0</v>
      </c>
      <c r="W22" s="49" t="e">
        <f t="shared" si="5"/>
        <v>#DIV/0!</v>
      </c>
      <c r="X22" s="56">
        <v>0</v>
      </c>
      <c r="Y22" s="49" t="e">
        <f t="shared" si="9"/>
        <v>#DIV/0!</v>
      </c>
      <c r="Z22" s="51">
        <f t="shared" si="6"/>
        <v>26</v>
      </c>
      <c r="AA22" s="52">
        <f t="shared" si="7"/>
        <v>65</v>
      </c>
    </row>
    <row r="23" spans="1:27" x14ac:dyDescent="0.25">
      <c r="A23" s="32">
        <f>'[1]4'!A22</f>
        <v>11</v>
      </c>
      <c r="B23" s="32" t="str">
        <f>'[1]4'!B22</f>
        <v xml:space="preserve"> MEJOBO</v>
      </c>
      <c r="C23" s="32" t="str">
        <f>'[1]4'!C22</f>
        <v>JEPANG</v>
      </c>
      <c r="D23" s="53">
        <v>28</v>
      </c>
      <c r="E23" s="53">
        <v>7</v>
      </c>
      <c r="F23" s="53">
        <v>5</v>
      </c>
      <c r="G23" s="54">
        <v>1</v>
      </c>
      <c r="H23" s="53">
        <v>0</v>
      </c>
      <c r="I23" s="53">
        <v>0</v>
      </c>
      <c r="J23" s="53">
        <v>0</v>
      </c>
      <c r="K23" s="45">
        <f t="shared" si="0"/>
        <v>41</v>
      </c>
      <c r="L23" s="53">
        <v>28</v>
      </c>
      <c r="M23" s="46">
        <f t="shared" si="8"/>
        <v>100</v>
      </c>
      <c r="N23" s="53">
        <v>7</v>
      </c>
      <c r="O23" s="47">
        <f t="shared" si="1"/>
        <v>100</v>
      </c>
      <c r="P23" s="53">
        <v>5</v>
      </c>
      <c r="Q23" s="47">
        <f t="shared" si="2"/>
        <v>100</v>
      </c>
      <c r="R23" s="55">
        <v>1</v>
      </c>
      <c r="S23" s="49">
        <f>R23/G23*100</f>
        <v>100</v>
      </c>
      <c r="T23" s="56">
        <v>0</v>
      </c>
      <c r="U23" s="49" t="e">
        <f t="shared" si="4"/>
        <v>#DIV/0!</v>
      </c>
      <c r="V23" s="55">
        <v>0</v>
      </c>
      <c r="W23" s="49" t="e">
        <f t="shared" si="5"/>
        <v>#DIV/0!</v>
      </c>
      <c r="X23" s="56">
        <v>0</v>
      </c>
      <c r="Y23" s="49" t="e">
        <f t="shared" si="9"/>
        <v>#DIV/0!</v>
      </c>
      <c r="Z23" s="51">
        <f t="shared" si="6"/>
        <v>41</v>
      </c>
      <c r="AA23" s="52">
        <f t="shared" si="7"/>
        <v>100</v>
      </c>
    </row>
    <row r="24" spans="1:27" x14ac:dyDescent="0.25">
      <c r="A24" s="32">
        <f>'[1]4'!A23</f>
        <v>12</v>
      </c>
      <c r="B24" s="32" t="str">
        <f>'[1]4'!B23</f>
        <v xml:space="preserve"> JEKULO</v>
      </c>
      <c r="C24" s="32" t="str">
        <f>'[1]4'!C23</f>
        <v>JEKULO</v>
      </c>
      <c r="D24" s="53">
        <v>32</v>
      </c>
      <c r="E24" s="53">
        <v>3</v>
      </c>
      <c r="F24" s="53">
        <v>3</v>
      </c>
      <c r="G24" s="54">
        <v>1</v>
      </c>
      <c r="H24" s="53">
        <v>1</v>
      </c>
      <c r="I24" s="53"/>
      <c r="J24" s="53"/>
      <c r="K24" s="45">
        <f t="shared" si="0"/>
        <v>40</v>
      </c>
      <c r="L24" s="53">
        <v>28</v>
      </c>
      <c r="M24" s="46">
        <f t="shared" si="8"/>
        <v>87.5</v>
      </c>
      <c r="N24" s="53">
        <v>3</v>
      </c>
      <c r="O24" s="47">
        <f t="shared" si="1"/>
        <v>100</v>
      </c>
      <c r="P24" s="53">
        <v>1</v>
      </c>
      <c r="Q24" s="47">
        <f t="shared" si="2"/>
        <v>33.333333333333329</v>
      </c>
      <c r="R24" s="55">
        <v>1</v>
      </c>
      <c r="S24" s="49">
        <f t="shared" si="3"/>
        <v>100</v>
      </c>
      <c r="T24" s="56">
        <v>1</v>
      </c>
      <c r="U24" s="49">
        <f t="shared" si="4"/>
        <v>100</v>
      </c>
      <c r="V24" s="55"/>
      <c r="W24" s="49" t="e">
        <f t="shared" si="5"/>
        <v>#DIV/0!</v>
      </c>
      <c r="X24" s="56"/>
      <c r="Y24" s="49" t="e">
        <f t="shared" si="9"/>
        <v>#DIV/0!</v>
      </c>
      <c r="Z24" s="51">
        <f t="shared" si="6"/>
        <v>34</v>
      </c>
      <c r="AA24" s="52">
        <f t="shared" si="7"/>
        <v>85</v>
      </c>
    </row>
    <row r="25" spans="1:27" x14ac:dyDescent="0.25">
      <c r="A25" s="32">
        <f>'[1]4'!A24</f>
        <v>13</v>
      </c>
      <c r="B25" s="32" t="str">
        <f>'[1]4'!B24</f>
        <v xml:space="preserve"> JEKULO</v>
      </c>
      <c r="C25" s="32" t="str">
        <f>'[1]4'!C24</f>
        <v>TANJUNGREJO</v>
      </c>
      <c r="D25" s="33">
        <v>43</v>
      </c>
      <c r="E25" s="33">
        <v>8</v>
      </c>
      <c r="F25" s="33">
        <v>5</v>
      </c>
      <c r="G25" s="44">
        <v>1</v>
      </c>
      <c r="H25" s="33">
        <v>0</v>
      </c>
      <c r="I25" s="33">
        <v>0</v>
      </c>
      <c r="J25" s="33">
        <v>0</v>
      </c>
      <c r="K25" s="45">
        <f t="shared" si="0"/>
        <v>57</v>
      </c>
      <c r="L25" s="33">
        <v>43</v>
      </c>
      <c r="M25" s="46">
        <f t="shared" si="8"/>
        <v>100</v>
      </c>
      <c r="N25" s="33">
        <v>8</v>
      </c>
      <c r="O25" s="47">
        <f t="shared" si="1"/>
        <v>100</v>
      </c>
      <c r="P25" s="33">
        <v>5</v>
      </c>
      <c r="Q25" s="47">
        <f t="shared" si="2"/>
        <v>100</v>
      </c>
      <c r="R25" s="48">
        <v>1</v>
      </c>
      <c r="S25" s="49">
        <f t="shared" si="3"/>
        <v>100</v>
      </c>
      <c r="T25" s="50">
        <v>0</v>
      </c>
      <c r="U25" s="49" t="e">
        <f t="shared" si="4"/>
        <v>#DIV/0!</v>
      </c>
      <c r="V25" s="48">
        <v>0</v>
      </c>
      <c r="W25" s="49" t="e">
        <f t="shared" si="5"/>
        <v>#DIV/0!</v>
      </c>
      <c r="X25" s="50">
        <v>0</v>
      </c>
      <c r="Y25" s="49" t="e">
        <f t="shared" si="9"/>
        <v>#DIV/0!</v>
      </c>
      <c r="Z25" s="51">
        <f t="shared" si="6"/>
        <v>57</v>
      </c>
      <c r="AA25" s="52">
        <f t="shared" si="7"/>
        <v>100</v>
      </c>
    </row>
    <row r="26" spans="1:27" x14ac:dyDescent="0.25">
      <c r="A26" s="32">
        <f>'[1]4'!A25</f>
        <v>14</v>
      </c>
      <c r="B26" s="32" t="str">
        <f>'[1]4'!B25</f>
        <v xml:space="preserve"> BAE</v>
      </c>
      <c r="C26" s="32" t="str">
        <f>'[1]4'!C25</f>
        <v>BAE</v>
      </c>
      <c r="D26" s="33">
        <v>29</v>
      </c>
      <c r="E26" s="33">
        <v>6</v>
      </c>
      <c r="F26" s="33">
        <v>1</v>
      </c>
      <c r="G26" s="44">
        <v>1</v>
      </c>
      <c r="H26" s="33">
        <v>0</v>
      </c>
      <c r="I26" s="33">
        <v>0</v>
      </c>
      <c r="J26" s="33">
        <v>0</v>
      </c>
      <c r="K26" s="45">
        <f t="shared" si="0"/>
        <v>37</v>
      </c>
      <c r="L26" s="33">
        <v>29</v>
      </c>
      <c r="M26" s="46">
        <f t="shared" si="8"/>
        <v>100</v>
      </c>
      <c r="N26" s="33">
        <v>6</v>
      </c>
      <c r="O26" s="47">
        <f t="shared" si="1"/>
        <v>100</v>
      </c>
      <c r="P26" s="33">
        <v>1</v>
      </c>
      <c r="Q26" s="47">
        <f t="shared" si="2"/>
        <v>100</v>
      </c>
      <c r="R26" s="48">
        <v>1</v>
      </c>
      <c r="S26" s="49">
        <f t="shared" si="3"/>
        <v>100</v>
      </c>
      <c r="T26" s="50">
        <v>0</v>
      </c>
      <c r="U26" s="49" t="e">
        <f t="shared" si="4"/>
        <v>#DIV/0!</v>
      </c>
      <c r="V26" s="48">
        <v>0</v>
      </c>
      <c r="W26" s="49" t="e">
        <f t="shared" si="5"/>
        <v>#DIV/0!</v>
      </c>
      <c r="X26" s="50">
        <v>0</v>
      </c>
      <c r="Y26" s="49" t="e">
        <f t="shared" si="9"/>
        <v>#DIV/0!</v>
      </c>
      <c r="Z26" s="51">
        <f t="shared" si="6"/>
        <v>37</v>
      </c>
      <c r="AA26" s="52">
        <f t="shared" si="7"/>
        <v>100</v>
      </c>
    </row>
    <row r="27" spans="1:27" x14ac:dyDescent="0.25">
      <c r="A27" s="32">
        <f>'[1]4'!A26</f>
        <v>15</v>
      </c>
      <c r="B27" s="32" t="str">
        <f>'[1]4'!B26</f>
        <v xml:space="preserve"> BAE</v>
      </c>
      <c r="C27" s="32" t="str">
        <f>'[1]4'!C26</f>
        <v>DERSALAM</v>
      </c>
      <c r="D27" s="33"/>
      <c r="E27" s="33"/>
      <c r="F27" s="33"/>
      <c r="G27" s="44"/>
      <c r="H27" s="33"/>
      <c r="I27" s="33"/>
      <c r="J27" s="33"/>
      <c r="K27" s="45">
        <f t="shared" si="0"/>
        <v>0</v>
      </c>
      <c r="L27" s="33"/>
      <c r="M27" s="46" t="e">
        <f t="shared" si="8"/>
        <v>#DIV/0!</v>
      </c>
      <c r="N27" s="33"/>
      <c r="O27" s="47" t="e">
        <f t="shared" si="1"/>
        <v>#DIV/0!</v>
      </c>
      <c r="P27" s="33"/>
      <c r="Q27" s="47" t="e">
        <f t="shared" si="2"/>
        <v>#DIV/0!</v>
      </c>
      <c r="R27" s="48"/>
      <c r="S27" s="49" t="e">
        <f t="shared" si="3"/>
        <v>#DIV/0!</v>
      </c>
      <c r="T27" s="50"/>
      <c r="U27" s="49" t="e">
        <f t="shared" si="4"/>
        <v>#DIV/0!</v>
      </c>
      <c r="V27" s="48"/>
      <c r="W27" s="49" t="e">
        <f t="shared" si="5"/>
        <v>#DIV/0!</v>
      </c>
      <c r="X27" s="50"/>
      <c r="Y27" s="49" t="e">
        <f t="shared" si="9"/>
        <v>#DIV/0!</v>
      </c>
      <c r="Z27" s="51">
        <f t="shared" si="6"/>
        <v>0</v>
      </c>
      <c r="AA27" s="52" t="e">
        <f t="shared" si="7"/>
        <v>#DIV/0!</v>
      </c>
    </row>
    <row r="28" spans="1:27" x14ac:dyDescent="0.25">
      <c r="A28" s="32">
        <f>'[1]4'!A27</f>
        <v>16</v>
      </c>
      <c r="B28" s="32" t="str">
        <f>'[1]4'!B27</f>
        <v xml:space="preserve"> GEBOG</v>
      </c>
      <c r="C28" s="32" t="str">
        <f>'[1]4'!C27</f>
        <v>GRIBIG</v>
      </c>
      <c r="D28" s="33">
        <v>42</v>
      </c>
      <c r="E28" s="33">
        <v>5</v>
      </c>
      <c r="F28" s="33">
        <v>8</v>
      </c>
      <c r="G28" s="44">
        <v>1</v>
      </c>
      <c r="H28" s="33">
        <v>0</v>
      </c>
      <c r="I28" s="33">
        <v>0</v>
      </c>
      <c r="J28" s="33"/>
      <c r="K28" s="45">
        <f t="shared" si="0"/>
        <v>56</v>
      </c>
      <c r="L28" s="33">
        <v>42</v>
      </c>
      <c r="M28" s="46">
        <f t="shared" si="8"/>
        <v>100</v>
      </c>
      <c r="N28" s="33">
        <v>5</v>
      </c>
      <c r="O28" s="47">
        <f t="shared" si="1"/>
        <v>100</v>
      </c>
      <c r="P28" s="33">
        <v>8</v>
      </c>
      <c r="Q28" s="47">
        <f t="shared" si="2"/>
        <v>100</v>
      </c>
      <c r="R28" s="48">
        <v>1</v>
      </c>
      <c r="S28" s="49">
        <f t="shared" si="3"/>
        <v>100</v>
      </c>
      <c r="T28" s="50"/>
      <c r="U28" s="49" t="e">
        <f t="shared" si="4"/>
        <v>#DIV/0!</v>
      </c>
      <c r="V28" s="48"/>
      <c r="W28" s="49" t="e">
        <f t="shared" si="5"/>
        <v>#DIV/0!</v>
      </c>
      <c r="X28" s="50"/>
      <c r="Y28" s="49" t="e">
        <f t="shared" si="9"/>
        <v>#DIV/0!</v>
      </c>
      <c r="Z28" s="51">
        <f t="shared" si="6"/>
        <v>56</v>
      </c>
      <c r="AA28" s="52">
        <f t="shared" si="7"/>
        <v>100</v>
      </c>
    </row>
    <row r="29" spans="1:27" x14ac:dyDescent="0.25">
      <c r="A29" s="32">
        <f>'[1]4'!A28</f>
        <v>17</v>
      </c>
      <c r="B29" s="32" t="str">
        <f>'[1]4'!B28</f>
        <v xml:space="preserve"> GEBOG</v>
      </c>
      <c r="C29" s="32" t="str">
        <f>'[1]4'!C28</f>
        <v>GONDOSARI</v>
      </c>
      <c r="D29" s="33">
        <v>12</v>
      </c>
      <c r="E29" s="33">
        <v>2</v>
      </c>
      <c r="F29" s="33">
        <v>1</v>
      </c>
      <c r="G29" s="44">
        <v>1</v>
      </c>
      <c r="H29" s="33">
        <v>0</v>
      </c>
      <c r="I29" s="33">
        <v>0</v>
      </c>
      <c r="J29" s="33">
        <v>0</v>
      </c>
      <c r="K29" s="45">
        <f t="shared" si="0"/>
        <v>16</v>
      </c>
      <c r="L29" s="33">
        <v>7</v>
      </c>
      <c r="M29" s="46">
        <f t="shared" si="8"/>
        <v>58.333333333333336</v>
      </c>
      <c r="N29" s="33">
        <v>1</v>
      </c>
      <c r="O29" s="47">
        <f t="shared" si="1"/>
        <v>50</v>
      </c>
      <c r="P29" s="33">
        <v>1</v>
      </c>
      <c r="Q29" s="47">
        <f t="shared" si="2"/>
        <v>100</v>
      </c>
      <c r="R29" s="48">
        <v>1</v>
      </c>
      <c r="S29" s="49">
        <f t="shared" si="3"/>
        <v>100</v>
      </c>
      <c r="T29" s="50"/>
      <c r="U29" s="49" t="e">
        <f>T29/H29*100</f>
        <v>#DIV/0!</v>
      </c>
      <c r="V29" s="48"/>
      <c r="W29" s="49" t="e">
        <f t="shared" si="5"/>
        <v>#DIV/0!</v>
      </c>
      <c r="X29" s="50"/>
      <c r="Y29" s="49" t="e">
        <f t="shared" si="9"/>
        <v>#DIV/0!</v>
      </c>
      <c r="Z29" s="51">
        <f>SUM(L29,N29,P29,R29,T29,V29,X29)</f>
        <v>10</v>
      </c>
      <c r="AA29" s="52">
        <f t="shared" si="7"/>
        <v>62.5</v>
      </c>
    </row>
    <row r="30" spans="1:27" x14ac:dyDescent="0.25">
      <c r="A30" s="32">
        <f>'[1]4'!A29</f>
        <v>18</v>
      </c>
      <c r="B30" s="32" t="str">
        <f>'[1]4'!B29</f>
        <v>DAWE</v>
      </c>
      <c r="C30" s="32" t="str">
        <f>'[1]4'!C29</f>
        <v>DAWE</v>
      </c>
      <c r="D30" s="33">
        <v>37</v>
      </c>
      <c r="E30" s="33">
        <v>5</v>
      </c>
      <c r="F30" s="33">
        <v>3</v>
      </c>
      <c r="G30" s="44">
        <v>4</v>
      </c>
      <c r="H30" s="33">
        <v>0</v>
      </c>
      <c r="I30" s="33">
        <v>0</v>
      </c>
      <c r="J30" s="33">
        <v>0</v>
      </c>
      <c r="K30" s="45">
        <f t="shared" si="0"/>
        <v>49</v>
      </c>
      <c r="L30" s="33">
        <v>25</v>
      </c>
      <c r="M30" s="46">
        <f t="shared" si="8"/>
        <v>67.567567567567565</v>
      </c>
      <c r="N30" s="33">
        <v>4</v>
      </c>
      <c r="O30" s="47">
        <f t="shared" si="1"/>
        <v>80</v>
      </c>
      <c r="P30" s="33">
        <v>3</v>
      </c>
      <c r="Q30" s="47">
        <f t="shared" si="2"/>
        <v>100</v>
      </c>
      <c r="R30" s="48">
        <v>4</v>
      </c>
      <c r="S30" s="49">
        <f t="shared" si="3"/>
        <v>100</v>
      </c>
      <c r="T30" s="50">
        <v>0</v>
      </c>
      <c r="U30" s="49" t="e">
        <f t="shared" si="4"/>
        <v>#DIV/0!</v>
      </c>
      <c r="V30" s="48">
        <v>0</v>
      </c>
      <c r="W30" s="49" t="e">
        <f t="shared" si="5"/>
        <v>#DIV/0!</v>
      </c>
      <c r="X30" s="50">
        <v>0</v>
      </c>
      <c r="Y30" s="49" t="e">
        <f t="shared" si="9"/>
        <v>#DIV/0!</v>
      </c>
      <c r="Z30" s="51">
        <f t="shared" si="6"/>
        <v>36</v>
      </c>
      <c r="AA30" s="52">
        <f t="shared" si="7"/>
        <v>73.469387755102048</v>
      </c>
    </row>
    <row r="31" spans="1:27" x14ac:dyDescent="0.25">
      <c r="A31" s="32">
        <f>'[1]4'!A30</f>
        <v>19</v>
      </c>
      <c r="B31" s="32" t="str">
        <f>'[1]4'!B30</f>
        <v>DAWE</v>
      </c>
      <c r="C31" s="32" t="str">
        <f>'[1]4'!C30</f>
        <v>REJOSARI</v>
      </c>
      <c r="D31" s="33">
        <v>30</v>
      </c>
      <c r="E31" s="33">
        <v>7</v>
      </c>
      <c r="F31" s="33">
        <v>2</v>
      </c>
      <c r="G31" s="44">
        <v>1</v>
      </c>
      <c r="H31" s="33">
        <v>0</v>
      </c>
      <c r="I31" s="33">
        <v>0</v>
      </c>
      <c r="J31" s="33">
        <v>0</v>
      </c>
      <c r="K31" s="45">
        <f t="shared" si="0"/>
        <v>40</v>
      </c>
      <c r="L31" s="33">
        <v>30</v>
      </c>
      <c r="M31" s="46">
        <f t="shared" si="8"/>
        <v>100</v>
      </c>
      <c r="N31" s="33">
        <v>7</v>
      </c>
      <c r="O31" s="47">
        <f t="shared" si="1"/>
        <v>100</v>
      </c>
      <c r="P31" s="33">
        <v>2</v>
      </c>
      <c r="Q31" s="47">
        <f t="shared" si="2"/>
        <v>100</v>
      </c>
      <c r="R31" s="48">
        <v>1</v>
      </c>
      <c r="S31" s="49">
        <f t="shared" si="3"/>
        <v>100</v>
      </c>
      <c r="T31" s="50">
        <v>0</v>
      </c>
      <c r="U31" s="49" t="e">
        <f t="shared" si="4"/>
        <v>#DIV/0!</v>
      </c>
      <c r="V31" s="48">
        <v>0</v>
      </c>
      <c r="W31" s="49" t="e">
        <f t="shared" si="5"/>
        <v>#DIV/0!</v>
      </c>
      <c r="X31" s="50">
        <v>0</v>
      </c>
      <c r="Y31" s="49" t="e">
        <f t="shared" si="9"/>
        <v>#DIV/0!</v>
      </c>
      <c r="Z31" s="51">
        <f t="shared" si="6"/>
        <v>40</v>
      </c>
      <c r="AA31" s="52">
        <f t="shared" si="7"/>
        <v>100</v>
      </c>
    </row>
    <row r="32" spans="1:27" x14ac:dyDescent="0.25">
      <c r="A32" s="67"/>
      <c r="B32" s="67"/>
      <c r="C32" s="67"/>
      <c r="D32" s="68"/>
      <c r="E32" s="68"/>
      <c r="F32" s="68"/>
      <c r="G32" s="69"/>
      <c r="H32" s="68"/>
      <c r="I32" s="68"/>
      <c r="J32" s="68"/>
      <c r="K32" s="70"/>
      <c r="L32" s="68"/>
      <c r="M32" s="68"/>
      <c r="N32" s="68"/>
      <c r="O32" s="68"/>
      <c r="P32" s="68"/>
      <c r="Q32" s="68"/>
      <c r="R32" s="69"/>
      <c r="S32" s="71"/>
      <c r="T32" s="71"/>
      <c r="U32" s="71"/>
      <c r="V32" s="69"/>
      <c r="W32" s="71"/>
      <c r="X32" s="71"/>
      <c r="Y32" s="71"/>
      <c r="Z32" s="72"/>
      <c r="AA32" s="72"/>
    </row>
    <row r="33" spans="1:27" ht="15.75" thickBot="1" x14ac:dyDescent="0.3">
      <c r="A33" s="73" t="s">
        <v>20</v>
      </c>
      <c r="B33" s="74"/>
      <c r="C33" s="75"/>
      <c r="D33" s="76">
        <f t="shared" ref="D33:J33" si="10">SUM(D13:D32)</f>
        <v>523</v>
      </c>
      <c r="E33" s="76">
        <f t="shared" si="10"/>
        <v>99</v>
      </c>
      <c r="F33" s="76">
        <f t="shared" si="10"/>
        <v>71</v>
      </c>
      <c r="G33" s="77">
        <f t="shared" si="10"/>
        <v>21</v>
      </c>
      <c r="H33" s="76">
        <f t="shared" si="10"/>
        <v>10</v>
      </c>
      <c r="I33" s="76">
        <f t="shared" si="10"/>
        <v>6</v>
      </c>
      <c r="J33" s="76">
        <f t="shared" si="10"/>
        <v>20</v>
      </c>
      <c r="K33" s="76">
        <f>SUM(D33:J33)</f>
        <v>750</v>
      </c>
      <c r="L33" s="76">
        <f>SUM(L13:L32)</f>
        <v>446</v>
      </c>
      <c r="M33" s="78">
        <f>L33/D33*100</f>
        <v>85.27724665391969</v>
      </c>
      <c r="N33" s="76">
        <f>SUM(N13:N32)</f>
        <v>88</v>
      </c>
      <c r="O33" s="79">
        <f>N33/E33*100</f>
        <v>88.888888888888886</v>
      </c>
      <c r="P33" s="76">
        <f>SUM(P13:P32)</f>
        <v>62</v>
      </c>
      <c r="Q33" s="47">
        <f>P33/F33*100</f>
        <v>87.323943661971825</v>
      </c>
      <c r="R33" s="77">
        <f>SUM(R13:R32)</f>
        <v>21</v>
      </c>
      <c r="S33" s="80">
        <f>R33/G33*100</f>
        <v>100</v>
      </c>
      <c r="T33" s="76">
        <f>SUM(T13:T32)</f>
        <v>8</v>
      </c>
      <c r="U33" s="80">
        <f>T33/H33*100</f>
        <v>80</v>
      </c>
      <c r="V33" s="77">
        <f>SUM(V13:V32)</f>
        <v>6</v>
      </c>
      <c r="W33" s="80">
        <f>V33/I33*100</f>
        <v>100</v>
      </c>
      <c r="X33" s="76">
        <f>SUM(X13:X32)</f>
        <v>13</v>
      </c>
      <c r="Y33" s="80">
        <f>X33/J33*100</f>
        <v>65</v>
      </c>
      <c r="Z33" s="81">
        <f>SUM(L33,N33,P33,R33,T33,V33,X33)</f>
        <v>644</v>
      </c>
      <c r="AA33" s="82">
        <f>Z33/K33*100</f>
        <v>85.866666666666674</v>
      </c>
    </row>
    <row r="34" spans="1:27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  <c r="T34" s="84"/>
      <c r="U34" s="84"/>
      <c r="V34" s="83"/>
      <c r="W34" s="84"/>
      <c r="X34" s="84"/>
      <c r="Y34" s="84"/>
      <c r="Z34" s="84"/>
      <c r="AA34" s="84"/>
    </row>
    <row r="35" spans="1:27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</sheetData>
  <mergeCells count="22">
    <mergeCell ref="V10:W10"/>
    <mergeCell ref="X10:Y10"/>
    <mergeCell ref="K9:K11"/>
    <mergeCell ref="L9:Q9"/>
    <mergeCell ref="R9:U9"/>
    <mergeCell ref="V9:Y9"/>
    <mergeCell ref="Z9:AA10"/>
    <mergeCell ref="L10:M10"/>
    <mergeCell ref="N10:O10"/>
    <mergeCell ref="P10:Q10"/>
    <mergeCell ref="R10:S10"/>
    <mergeCell ref="T10:U10"/>
    <mergeCell ref="A3:AA3"/>
    <mergeCell ref="A7:A11"/>
    <mergeCell ref="B7:B11"/>
    <mergeCell ref="C7:C11"/>
    <mergeCell ref="D7:AA7"/>
    <mergeCell ref="D8:K8"/>
    <mergeCell ref="L8:AA8"/>
    <mergeCell ref="D9:F10"/>
    <mergeCell ref="G9:H10"/>
    <mergeCell ref="I9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2018-10-17T04:18:44Z</dcterms:created>
  <dcterms:modified xsi:type="dcterms:W3CDTF">2018-10-17T04:29:49Z</dcterms:modified>
</cp:coreProperties>
</file>