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49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1" l="1"/>
  <c r="W31" i="1"/>
  <c r="U31" i="1"/>
  <c r="V31" i="1" s="1"/>
  <c r="S31" i="1"/>
  <c r="R31" i="1"/>
  <c r="N31" i="1"/>
  <c r="O31" i="1" s="1"/>
  <c r="L31" i="1"/>
  <c r="J31" i="1"/>
  <c r="I31" i="1"/>
  <c r="M31" i="1" s="1"/>
  <c r="G31" i="1"/>
  <c r="E31" i="1"/>
  <c r="F31" i="1" s="1"/>
  <c r="D31" i="1"/>
  <c r="H31" i="1" s="1"/>
  <c r="Y29" i="1"/>
  <c r="Z29" i="1" s="1"/>
  <c r="X29" i="1"/>
  <c r="V29" i="1"/>
  <c r="T29" i="1"/>
  <c r="P29" i="1"/>
  <c r="Q29" i="1" s="1"/>
  <c r="O29" i="1"/>
  <c r="M29" i="1"/>
  <c r="K29" i="1"/>
  <c r="H29" i="1"/>
  <c r="F29" i="1"/>
  <c r="C29" i="1"/>
  <c r="B29" i="1"/>
  <c r="Y28" i="1"/>
  <c r="X28" i="1"/>
  <c r="V28" i="1"/>
  <c r="T28" i="1"/>
  <c r="Z28" i="1" s="1"/>
  <c r="P28" i="1"/>
  <c r="Q28" i="1" s="1"/>
  <c r="O28" i="1"/>
  <c r="M28" i="1"/>
  <c r="K28" i="1"/>
  <c r="H28" i="1"/>
  <c r="F28" i="1"/>
  <c r="C28" i="1"/>
  <c r="B28" i="1"/>
  <c r="Y27" i="1"/>
  <c r="Z27" i="1" s="1"/>
  <c r="X27" i="1"/>
  <c r="V27" i="1"/>
  <c r="T27" i="1"/>
  <c r="P27" i="1"/>
  <c r="Q27" i="1" s="1"/>
  <c r="O27" i="1"/>
  <c r="M27" i="1"/>
  <c r="K27" i="1"/>
  <c r="H27" i="1"/>
  <c r="F27" i="1"/>
  <c r="C27" i="1"/>
  <c r="B27" i="1"/>
  <c r="Y26" i="1"/>
  <c r="X26" i="1"/>
  <c r="V26" i="1"/>
  <c r="T26" i="1"/>
  <c r="Z26" i="1" s="1"/>
  <c r="P26" i="1"/>
  <c r="Q26" i="1" s="1"/>
  <c r="O26" i="1"/>
  <c r="M26" i="1"/>
  <c r="K26" i="1"/>
  <c r="H26" i="1"/>
  <c r="F26" i="1"/>
  <c r="C26" i="1"/>
  <c r="B26" i="1"/>
  <c r="Y25" i="1"/>
  <c r="Z25" i="1" s="1"/>
  <c r="X25" i="1"/>
  <c r="V25" i="1"/>
  <c r="T25" i="1"/>
  <c r="P25" i="1"/>
  <c r="Q25" i="1" s="1"/>
  <c r="O25" i="1"/>
  <c r="M25" i="1"/>
  <c r="K25" i="1"/>
  <c r="H25" i="1"/>
  <c r="F25" i="1"/>
  <c r="C25" i="1"/>
  <c r="B25" i="1"/>
  <c r="Y24" i="1"/>
  <c r="X24" i="1"/>
  <c r="V24" i="1"/>
  <c r="T24" i="1"/>
  <c r="Z24" i="1" s="1"/>
  <c r="P24" i="1"/>
  <c r="Q24" i="1" s="1"/>
  <c r="O24" i="1"/>
  <c r="M24" i="1"/>
  <c r="K24" i="1"/>
  <c r="H24" i="1"/>
  <c r="F24" i="1"/>
  <c r="C24" i="1"/>
  <c r="B24" i="1"/>
  <c r="Y23" i="1"/>
  <c r="Z23" i="1" s="1"/>
  <c r="X23" i="1"/>
  <c r="V23" i="1"/>
  <c r="T23" i="1"/>
  <c r="P23" i="1"/>
  <c r="Q23" i="1" s="1"/>
  <c r="O23" i="1"/>
  <c r="M23" i="1"/>
  <c r="K23" i="1"/>
  <c r="H23" i="1"/>
  <c r="F23" i="1"/>
  <c r="C23" i="1"/>
  <c r="B23" i="1"/>
  <c r="Y22" i="1"/>
  <c r="X22" i="1"/>
  <c r="V22" i="1"/>
  <c r="T22" i="1"/>
  <c r="Z22" i="1" s="1"/>
  <c r="P22" i="1"/>
  <c r="O22" i="1"/>
  <c r="M22" i="1"/>
  <c r="K22" i="1"/>
  <c r="Q22" i="1" s="1"/>
  <c r="H22" i="1"/>
  <c r="F22" i="1"/>
  <c r="C22" i="1"/>
  <c r="B22" i="1"/>
  <c r="Y21" i="1"/>
  <c r="Z21" i="1" s="1"/>
  <c r="X21" i="1"/>
  <c r="V21" i="1"/>
  <c r="T21" i="1"/>
  <c r="P21" i="1"/>
  <c r="Q21" i="1" s="1"/>
  <c r="O21" i="1"/>
  <c r="M21" i="1"/>
  <c r="K21" i="1"/>
  <c r="H21" i="1"/>
  <c r="F21" i="1"/>
  <c r="C21" i="1"/>
  <c r="B21" i="1"/>
  <c r="Y20" i="1"/>
  <c r="X20" i="1"/>
  <c r="V20" i="1"/>
  <c r="T20" i="1"/>
  <c r="Z20" i="1" s="1"/>
  <c r="P20" i="1"/>
  <c r="Q20" i="1" s="1"/>
  <c r="O20" i="1"/>
  <c r="M20" i="1"/>
  <c r="K20" i="1"/>
  <c r="H20" i="1"/>
  <c r="F20" i="1"/>
  <c r="C20" i="1"/>
  <c r="B20" i="1"/>
  <c r="Y19" i="1"/>
  <c r="Z19" i="1" s="1"/>
  <c r="X19" i="1"/>
  <c r="V19" i="1"/>
  <c r="T19" i="1"/>
  <c r="P19" i="1"/>
  <c r="Q19" i="1" s="1"/>
  <c r="O19" i="1"/>
  <c r="M19" i="1"/>
  <c r="K19" i="1"/>
  <c r="H19" i="1"/>
  <c r="F19" i="1"/>
  <c r="C19" i="1"/>
  <c r="B19" i="1"/>
  <c r="A19" i="1"/>
  <c r="Y18" i="1"/>
  <c r="Z18" i="1" s="1"/>
  <c r="X18" i="1"/>
  <c r="V18" i="1"/>
  <c r="T18" i="1"/>
  <c r="P18" i="1"/>
  <c r="Q18" i="1" s="1"/>
  <c r="O18" i="1"/>
  <c r="M18" i="1"/>
  <c r="K18" i="1"/>
  <c r="H18" i="1"/>
  <c r="F18" i="1"/>
  <c r="C18" i="1"/>
  <c r="B18" i="1"/>
  <c r="A18" i="1"/>
  <c r="Y17" i="1"/>
  <c r="X17" i="1"/>
  <c r="V17" i="1"/>
  <c r="T17" i="1"/>
  <c r="Z17" i="1" s="1"/>
  <c r="P17" i="1"/>
  <c r="Q17" i="1" s="1"/>
  <c r="O17" i="1"/>
  <c r="M17" i="1"/>
  <c r="K17" i="1"/>
  <c r="H17" i="1"/>
  <c r="F17" i="1"/>
  <c r="C17" i="1"/>
  <c r="B17" i="1"/>
  <c r="A17" i="1"/>
  <c r="Y16" i="1"/>
  <c r="Z16" i="1" s="1"/>
  <c r="X16" i="1"/>
  <c r="V16" i="1"/>
  <c r="T16" i="1"/>
  <c r="P16" i="1"/>
  <c r="O16" i="1"/>
  <c r="M16" i="1"/>
  <c r="K16" i="1"/>
  <c r="Q16" i="1" s="1"/>
  <c r="H16" i="1"/>
  <c r="F16" i="1"/>
  <c r="C16" i="1"/>
  <c r="B16" i="1"/>
  <c r="A16" i="1"/>
  <c r="Y15" i="1"/>
  <c r="Z15" i="1" s="1"/>
  <c r="X15" i="1"/>
  <c r="V15" i="1"/>
  <c r="T15" i="1"/>
  <c r="P15" i="1"/>
  <c r="Q15" i="1" s="1"/>
  <c r="O15" i="1"/>
  <c r="M15" i="1"/>
  <c r="K15" i="1"/>
  <c r="H15" i="1"/>
  <c r="F15" i="1"/>
  <c r="C15" i="1"/>
  <c r="B15" i="1"/>
  <c r="A15" i="1"/>
  <c r="Y14" i="1"/>
  <c r="Z14" i="1" s="1"/>
  <c r="X14" i="1"/>
  <c r="V14" i="1"/>
  <c r="T14" i="1"/>
  <c r="P14" i="1"/>
  <c r="Q14" i="1" s="1"/>
  <c r="O14" i="1"/>
  <c r="M14" i="1"/>
  <c r="K14" i="1"/>
  <c r="H14" i="1"/>
  <c r="F14" i="1"/>
  <c r="C14" i="1"/>
  <c r="B14" i="1"/>
  <c r="A14" i="1"/>
  <c r="Y13" i="1"/>
  <c r="X13" i="1"/>
  <c r="V13" i="1"/>
  <c r="T13" i="1"/>
  <c r="Z13" i="1" s="1"/>
  <c r="P13" i="1"/>
  <c r="Q13" i="1" s="1"/>
  <c r="O13" i="1"/>
  <c r="M13" i="1"/>
  <c r="K13" i="1"/>
  <c r="H13" i="1"/>
  <c r="F13" i="1"/>
  <c r="C13" i="1"/>
  <c r="B13" i="1"/>
  <c r="A13" i="1"/>
  <c r="Y12" i="1"/>
  <c r="Z12" i="1" s="1"/>
  <c r="X12" i="1"/>
  <c r="V12" i="1"/>
  <c r="T12" i="1"/>
  <c r="P12" i="1"/>
  <c r="O12" i="1"/>
  <c r="M12" i="1"/>
  <c r="K12" i="1"/>
  <c r="Q12" i="1" s="1"/>
  <c r="H12" i="1"/>
  <c r="F12" i="1"/>
  <c r="C12" i="1"/>
  <c r="B12" i="1"/>
  <c r="A12" i="1"/>
  <c r="Y11" i="1"/>
  <c r="Z11" i="1" s="1"/>
  <c r="X11" i="1"/>
  <c r="V11" i="1"/>
  <c r="T11" i="1"/>
  <c r="T31" i="1" s="1"/>
  <c r="P11" i="1"/>
  <c r="P31" i="1" s="1"/>
  <c r="O11" i="1"/>
  <c r="M11" i="1"/>
  <c r="K11" i="1"/>
  <c r="K31" i="1" s="1"/>
  <c r="H11" i="1"/>
  <c r="F11" i="1"/>
  <c r="C11" i="1"/>
  <c r="B11" i="1"/>
  <c r="A11" i="1"/>
  <c r="L5" i="1"/>
  <c r="K5" i="1"/>
  <c r="L4" i="1"/>
  <c r="K4" i="1"/>
  <c r="Q31" i="1" l="1"/>
  <c r="Y31" i="1"/>
  <c r="Z31" i="1" s="1"/>
  <c r="Q11" i="1"/>
</calcChain>
</file>

<file path=xl/sharedStrings.xml><?xml version="1.0" encoding="utf-8"?>
<sst xmlns="http://schemas.openxmlformats.org/spreadsheetml/2006/main" count="36" uniqueCount="21">
  <si>
    <t>TABEL 51</t>
  </si>
  <si>
    <t xml:space="preserve"> </t>
  </si>
  <si>
    <t>PELAYANAN KESEHATAN GIGI DAN MULUT PADA ANAK SD DAN SETINGKAT MENURUT JENIS KELAMIN, KECAMATAN, DAN PUSKESMAS</t>
  </si>
  <si>
    <t>NO</t>
  </si>
  <si>
    <t>KECAMATAN</t>
  </si>
  <si>
    <t>PUSKESMAS</t>
  </si>
  <si>
    <t>UPAYA KESEHATAN GIGI SEKOLAH</t>
  </si>
  <si>
    <t>JUMLAH SD/MI</t>
  </si>
  <si>
    <t>JUMLAH SD/MI DGN SIKAT GIGI MASSAL</t>
  </si>
  <si>
    <t>%</t>
  </si>
  <si>
    <t>JUMLAH SD/MI MENDAPAT YAN. GIGI</t>
  </si>
  <si>
    <t>JUMLAH MURID SD/MI</t>
  </si>
  <si>
    <t>MURID SD/MI DIPERIKSA</t>
  </si>
  <si>
    <t>PERLU PERAWATAN</t>
  </si>
  <si>
    <t>MENDAPAT PERAWATAN</t>
  </si>
  <si>
    <t>L</t>
  </si>
  <si>
    <t>P</t>
  </si>
  <si>
    <t>L + P</t>
  </si>
  <si>
    <t xml:space="preserve">% </t>
  </si>
  <si>
    <t>JUMLAH (KAB/ KOTA)</t>
  </si>
  <si>
    <t>Sumber: …………… (sebutkan)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</si>
</sst>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164" fontId="1" fillId="0" borderId="6" xfId="1" applyNumberFormat="1" applyFont="1" applyFill="1" applyBorder="1" applyAlignment="1">
      <alignment vertical="center"/>
    </xf>
    <xf numFmtId="165" fontId="1" fillId="0" borderId="6" xfId="0" applyNumberFormat="1" applyFont="1" applyFill="1" applyBorder="1" applyAlignment="1">
      <alignment vertical="center"/>
    </xf>
    <xf numFmtId="164" fontId="1" fillId="0" borderId="6" xfId="2" applyNumberFormat="1" applyFont="1" applyFill="1" applyBorder="1" applyAlignment="1">
      <alignment vertical="center"/>
    </xf>
    <xf numFmtId="164" fontId="1" fillId="0" borderId="6" xfId="3" applyNumberFormat="1" applyFont="1" applyFill="1" applyBorder="1" applyAlignment="1">
      <alignment vertical="center"/>
    </xf>
    <xf numFmtId="164" fontId="1" fillId="0" borderId="10" xfId="3" applyNumberFormat="1" applyFont="1" applyFill="1" applyBorder="1" applyAlignment="1">
      <alignment vertical="center"/>
    </xf>
    <xf numFmtId="164" fontId="1" fillId="0" borderId="6" xfId="11" applyNumberFormat="1" applyFont="1" applyFill="1" applyBorder="1" applyAlignment="1">
      <alignment vertical="center"/>
    </xf>
    <xf numFmtId="164" fontId="1" fillId="0" borderId="10" xfId="4" applyNumberFormat="1" applyFont="1" applyFill="1" applyBorder="1" applyAlignment="1">
      <alignment vertical="center"/>
    </xf>
    <xf numFmtId="165" fontId="1" fillId="0" borderId="6" xfId="11" applyNumberFormat="1" applyFont="1" applyFill="1" applyBorder="1" applyAlignment="1">
      <alignment vertical="center"/>
    </xf>
    <xf numFmtId="164" fontId="1" fillId="0" borderId="10" xfId="5" applyNumberFormat="1" applyFont="1" applyFill="1" applyBorder="1" applyAlignment="1">
      <alignment vertical="center"/>
    </xf>
    <xf numFmtId="164" fontId="1" fillId="0" borderId="11" xfId="11" applyNumberFormat="1" applyFont="1" applyFill="1" applyBorder="1" applyAlignment="1">
      <alignment vertical="center"/>
    </xf>
    <xf numFmtId="164" fontId="1" fillId="0" borderId="10" xfId="6" applyNumberFormat="1" applyFont="1" applyFill="1" applyBorder="1" applyAlignment="1">
      <alignment vertical="center"/>
    </xf>
    <xf numFmtId="164" fontId="1" fillId="0" borderId="10" xfId="7" applyNumberFormat="1" applyFont="1" applyFill="1" applyBorder="1" applyAlignment="1">
      <alignment vertical="center"/>
    </xf>
    <xf numFmtId="164" fontId="1" fillId="0" borderId="6" xfId="8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4" fontId="1" fillId="0" borderId="5" xfId="1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164" fontId="1" fillId="0" borderId="5" xfId="2" applyNumberFormat="1" applyFont="1" applyFill="1" applyBorder="1" applyAlignment="1">
      <alignment vertical="center"/>
    </xf>
    <xf numFmtId="164" fontId="1" fillId="0" borderId="5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>
      <alignment vertical="center"/>
    </xf>
    <xf numFmtId="164" fontId="1" fillId="0" borderId="5" xfId="11" applyNumberFormat="1" applyFont="1" applyFill="1" applyBorder="1" applyAlignment="1">
      <alignment vertical="center"/>
    </xf>
    <xf numFmtId="164" fontId="1" fillId="0" borderId="12" xfId="4" applyNumberFormat="1" applyFont="1" applyFill="1" applyBorder="1" applyAlignment="1">
      <alignment vertical="center"/>
    </xf>
    <xf numFmtId="165" fontId="1" fillId="0" borderId="5" xfId="11" applyNumberFormat="1" applyFont="1" applyFill="1" applyBorder="1" applyAlignment="1">
      <alignment vertical="center"/>
    </xf>
    <xf numFmtId="164" fontId="1" fillId="0" borderId="12" xfId="5" applyNumberFormat="1" applyFont="1" applyFill="1" applyBorder="1" applyAlignment="1">
      <alignment vertical="center"/>
    </xf>
    <xf numFmtId="164" fontId="1" fillId="0" borderId="13" xfId="11" applyNumberFormat="1" applyFont="1" applyFill="1" applyBorder="1" applyAlignment="1">
      <alignment vertical="center"/>
    </xf>
    <xf numFmtId="164" fontId="1" fillId="0" borderId="12" xfId="6" applyNumberFormat="1" applyFont="1" applyFill="1" applyBorder="1" applyAlignment="1">
      <alignment vertical="center"/>
    </xf>
    <xf numFmtId="164" fontId="1" fillId="0" borderId="12" xfId="7" applyNumberFormat="1" applyFont="1" applyFill="1" applyBorder="1" applyAlignment="1">
      <alignment vertical="center"/>
    </xf>
    <xf numFmtId="164" fontId="1" fillId="0" borderId="5" xfId="8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0" borderId="14" xfId="9" applyNumberFormat="1" applyFont="1" applyFill="1" applyBorder="1" applyAlignment="1">
      <alignment vertical="center"/>
    </xf>
    <xf numFmtId="164" fontId="1" fillId="0" borderId="15" xfId="9" applyNumberFormat="1" applyFont="1" applyFill="1" applyBorder="1" applyAlignment="1">
      <alignment vertical="center"/>
    </xf>
    <xf numFmtId="164" fontId="1" fillId="0" borderId="5" xfId="10" applyNumberFormat="1" applyFont="1" applyFill="1" applyBorder="1" applyAlignment="1">
      <alignment vertical="center"/>
    </xf>
    <xf numFmtId="164" fontId="1" fillId="0" borderId="12" xfId="10" applyNumberFormat="1" applyFont="1" applyFill="1" applyBorder="1" applyAlignment="1">
      <alignment vertical="center"/>
    </xf>
    <xf numFmtId="164" fontId="1" fillId="0" borderId="12" xfId="1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4" fontId="1" fillId="0" borderId="2" xfId="11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5" fontId="1" fillId="0" borderId="2" xfId="11" applyNumberFormat="1" applyFont="1" applyFill="1" applyBorder="1" applyAlignment="1">
      <alignment vertical="center"/>
    </xf>
    <xf numFmtId="164" fontId="1" fillId="0" borderId="5" xfId="5" applyNumberFormat="1" applyFont="1" applyFill="1" applyBorder="1" applyAlignment="1">
      <alignment vertical="center"/>
    </xf>
    <xf numFmtId="164" fontId="1" fillId="0" borderId="3" xfId="11" applyNumberFormat="1" applyFont="1" applyFill="1" applyBorder="1" applyAlignment="1">
      <alignment vertical="center"/>
    </xf>
    <xf numFmtId="165" fontId="1" fillId="0" borderId="7" xfId="11" applyNumberFormat="1" applyFont="1" applyFill="1" applyBorder="1" applyAlignment="1">
      <alignment vertical="center"/>
    </xf>
    <xf numFmtId="164" fontId="1" fillId="0" borderId="7" xfId="11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11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4" fontId="1" fillId="0" borderId="20" xfId="11" applyNumberFormat="1" applyFont="1" applyBorder="1" applyAlignment="1">
      <alignment vertical="center"/>
    </xf>
    <xf numFmtId="165" fontId="1" fillId="0" borderId="20" xfId="11" applyNumberFormat="1" applyFont="1" applyBorder="1" applyAlignment="1">
      <alignment vertical="center"/>
    </xf>
    <xf numFmtId="164" fontId="1" fillId="0" borderId="21" xfId="11" applyNumberFormat="1" applyFont="1" applyBorder="1" applyAlignment="1">
      <alignment vertical="center"/>
    </xf>
    <xf numFmtId="165" fontId="1" fillId="0" borderId="22" xfId="11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2">
    <cellStyle name="Comma 10 2" xfId="11"/>
    <cellStyle name="Comma 20 2" xfId="10"/>
    <cellStyle name="Comma 69" xfId="1"/>
    <cellStyle name="Comma 71" xfId="2"/>
    <cellStyle name="Comma 72" xfId="3"/>
    <cellStyle name="Comma 73" xfId="4"/>
    <cellStyle name="Comma 74" xfId="5"/>
    <cellStyle name="Comma 75" xfId="6"/>
    <cellStyle name="Comma 76" xfId="7"/>
    <cellStyle name="Comma 77" xfId="8"/>
    <cellStyle name="Normal" xfId="0" builtinId="0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</sheetData>
      <sheetData sheetId="2"/>
      <sheetData sheetId="3"/>
      <sheetData sheetId="4">
        <row r="12">
          <cell r="B12" t="str">
            <v xml:space="preserve"> KALIWUNGU</v>
          </cell>
          <cell r="C12" t="str">
            <v>KALIWUNGU</v>
          </cell>
        </row>
        <row r="13">
          <cell r="B13" t="str">
            <v xml:space="preserve"> KALIWUNGU</v>
          </cell>
          <cell r="C13" t="str">
            <v>SIDOREKSO</v>
          </cell>
        </row>
        <row r="14">
          <cell r="B14" t="str">
            <v xml:space="preserve"> KOTA KUDUS</v>
          </cell>
          <cell r="C14" t="str">
            <v>WERGU WETAN</v>
          </cell>
        </row>
        <row r="15">
          <cell r="B15" t="str">
            <v xml:space="preserve"> KOTA KUDUS</v>
          </cell>
          <cell r="C15" t="str">
            <v>PURWOSARI</v>
          </cell>
        </row>
        <row r="16">
          <cell r="B16" t="str">
            <v xml:space="preserve"> KOTA KUDUS</v>
          </cell>
          <cell r="C16" t="str">
            <v>RENDENG</v>
          </cell>
        </row>
        <row r="17">
          <cell r="B17" t="str">
            <v>JATI</v>
          </cell>
          <cell r="C17" t="str">
            <v>JATI</v>
          </cell>
        </row>
        <row r="18">
          <cell r="B18" t="str">
            <v xml:space="preserve"> JATI</v>
          </cell>
          <cell r="C18" t="str">
            <v>NGEMBAL KULON</v>
          </cell>
        </row>
        <row r="19">
          <cell r="B19" t="str">
            <v xml:space="preserve"> UNDAAN</v>
          </cell>
          <cell r="C19" t="str">
            <v>UNDAAN</v>
          </cell>
        </row>
        <row r="20">
          <cell r="B20" t="str">
            <v xml:space="preserve"> UNDAAN</v>
          </cell>
          <cell r="C20" t="str">
            <v>NGEMPLAK</v>
          </cell>
        </row>
        <row r="21">
          <cell r="B21" t="str">
            <v xml:space="preserve"> MEJOBO</v>
          </cell>
          <cell r="C21" t="str">
            <v>MEJOBO</v>
          </cell>
        </row>
        <row r="22">
          <cell r="B22" t="str">
            <v xml:space="preserve"> MEJOBO</v>
          </cell>
          <cell r="C22" t="str">
            <v>JEPANG</v>
          </cell>
        </row>
        <row r="23">
          <cell r="B23" t="str">
            <v xml:space="preserve"> JEKULO</v>
          </cell>
          <cell r="C23" t="str">
            <v>JEKULO</v>
          </cell>
        </row>
        <row r="24">
          <cell r="B24" t="str">
            <v xml:space="preserve"> JEKULO</v>
          </cell>
          <cell r="C24" t="str">
            <v>TANJUNGREJO</v>
          </cell>
        </row>
        <row r="25">
          <cell r="B25" t="str">
            <v xml:space="preserve"> BAE</v>
          </cell>
          <cell r="C25" t="str">
            <v>BAE</v>
          </cell>
        </row>
        <row r="26">
          <cell r="B26" t="str">
            <v xml:space="preserve"> BAE</v>
          </cell>
          <cell r="C26" t="str">
            <v>DERSALAM</v>
          </cell>
        </row>
        <row r="27">
          <cell r="B27" t="str">
            <v xml:space="preserve"> GEBOG</v>
          </cell>
          <cell r="C27" t="str">
            <v>GRIBIG</v>
          </cell>
        </row>
        <row r="28">
          <cell r="B28" t="str">
            <v xml:space="preserve"> GEBOG</v>
          </cell>
          <cell r="C28" t="str">
            <v>GONDOSARI</v>
          </cell>
        </row>
        <row r="29">
          <cell r="B29" t="str">
            <v>DAWE</v>
          </cell>
          <cell r="C29" t="str">
            <v>DAWE</v>
          </cell>
        </row>
        <row r="30"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E1" workbookViewId="0">
      <selection activeCell="P24" sqref="P24"/>
    </sheetView>
  </sheetViews>
  <sheetFormatPr defaultRowHeight="15" x14ac:dyDescent="0.25"/>
  <cols>
    <col min="1" max="1" width="5.7109375" customWidth="1"/>
    <col min="2" max="2" width="19" customWidth="1"/>
    <col min="3" max="3" width="20.140625" customWidth="1"/>
    <col min="4" max="4" width="9.5703125" customWidth="1"/>
    <col min="5" max="5" width="11" customWidth="1"/>
    <col min="6" max="6" width="8.7109375" customWidth="1"/>
    <col min="7" max="7" width="12" customWidth="1"/>
    <col min="8" max="8" width="8.7109375" customWidth="1"/>
    <col min="9" max="12" width="9.85546875" customWidth="1"/>
    <col min="13" max="13" width="9.28515625" customWidth="1"/>
    <col min="14" max="14" width="10.42578125" customWidth="1"/>
    <col min="15" max="17" width="10.7109375" customWidth="1"/>
    <col min="18" max="18" width="9" customWidth="1"/>
    <col min="19" max="19" width="11" customWidth="1"/>
    <col min="20" max="20" width="8.7109375" customWidth="1"/>
    <col min="21" max="21" width="10" customWidth="1"/>
    <col min="22" max="22" width="9.5703125" customWidth="1"/>
    <col min="23" max="23" width="9.85546875" customWidth="1"/>
    <col min="24" max="24" width="9" customWidth="1"/>
    <col min="25" max="25" width="9.28515625" customWidth="1"/>
    <col min="26" max="26" width="8.42578125" customWidth="1"/>
  </cols>
  <sheetData>
    <row r="1" spans="1:26" x14ac:dyDescent="0.25">
      <c r="A1" s="8" t="s">
        <v>0</v>
      </c>
      <c r="B1" s="8"/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8"/>
      <c r="B4" s="8"/>
      <c r="C4" s="8"/>
      <c r="D4" s="8"/>
      <c r="E4" s="8"/>
      <c r="F4" s="8"/>
      <c r="G4" s="8"/>
      <c r="H4" s="8"/>
      <c r="I4" s="8"/>
      <c r="J4" s="10"/>
      <c r="K4" s="10" t="str">
        <f>'[1]1'!E5</f>
        <v>KABUPATEN/KOTA</v>
      </c>
      <c r="L4" s="11" t="str">
        <f>'[1]1'!F5</f>
        <v>KUDUS</v>
      </c>
      <c r="M4" s="8"/>
      <c r="N4" s="11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8"/>
    </row>
    <row r="5" spans="1:26" x14ac:dyDescent="0.25">
      <c r="A5" s="8"/>
      <c r="B5" s="8"/>
      <c r="C5" s="8"/>
      <c r="D5" s="8"/>
      <c r="E5" s="8"/>
      <c r="F5" s="8"/>
      <c r="G5" s="8"/>
      <c r="H5" s="8"/>
      <c r="I5" s="8"/>
      <c r="J5" s="10"/>
      <c r="K5" s="10" t="str">
        <f>'[1]1'!E6</f>
        <v xml:space="preserve">TAHUN </v>
      </c>
      <c r="L5" s="11">
        <f>'[1]1'!F6</f>
        <v>2017</v>
      </c>
      <c r="M5" s="8"/>
      <c r="N5" s="1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13" t="s">
        <v>3</v>
      </c>
      <c r="B7" s="13" t="s">
        <v>4</v>
      </c>
      <c r="C7" s="13" t="s">
        <v>5</v>
      </c>
      <c r="D7" s="14" t="s">
        <v>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x14ac:dyDescent="0.25">
      <c r="A8" s="16"/>
      <c r="B8" s="16"/>
      <c r="C8" s="16"/>
      <c r="D8" s="1" t="s">
        <v>7</v>
      </c>
      <c r="E8" s="1" t="s">
        <v>8</v>
      </c>
      <c r="F8" s="2" t="s">
        <v>9</v>
      </c>
      <c r="G8" s="1" t="s">
        <v>10</v>
      </c>
      <c r="H8" s="2" t="s">
        <v>9</v>
      </c>
      <c r="I8" s="17" t="s">
        <v>11</v>
      </c>
      <c r="J8" s="18"/>
      <c r="K8" s="19"/>
      <c r="L8" s="20" t="s">
        <v>12</v>
      </c>
      <c r="M8" s="21"/>
      <c r="N8" s="21"/>
      <c r="O8" s="15"/>
      <c r="P8" s="21"/>
      <c r="Q8" s="15"/>
      <c r="R8" s="22" t="s">
        <v>13</v>
      </c>
      <c r="S8" s="23"/>
      <c r="T8" s="24"/>
      <c r="U8" s="22" t="s">
        <v>14</v>
      </c>
      <c r="V8" s="23"/>
      <c r="W8" s="23"/>
      <c r="X8" s="23"/>
      <c r="Y8" s="23"/>
      <c r="Z8" s="24"/>
    </row>
    <row r="9" spans="1:26" x14ac:dyDescent="0.25">
      <c r="A9" s="16"/>
      <c r="B9" s="16"/>
      <c r="C9" s="16"/>
      <c r="D9" s="3"/>
      <c r="E9" s="3"/>
      <c r="F9" s="3"/>
      <c r="G9" s="3"/>
      <c r="H9" s="3"/>
      <c r="I9" s="7" t="s">
        <v>15</v>
      </c>
      <c r="J9" s="7" t="s">
        <v>16</v>
      </c>
      <c r="K9" s="7" t="s">
        <v>17</v>
      </c>
      <c r="L9" s="7" t="s">
        <v>15</v>
      </c>
      <c r="M9" s="25" t="s">
        <v>18</v>
      </c>
      <c r="N9" s="7" t="s">
        <v>16</v>
      </c>
      <c r="O9" s="25" t="s">
        <v>18</v>
      </c>
      <c r="P9" s="26" t="s">
        <v>17</v>
      </c>
      <c r="Q9" s="25" t="s">
        <v>18</v>
      </c>
      <c r="R9" s="7" t="s">
        <v>15</v>
      </c>
      <c r="S9" s="7" t="s">
        <v>16</v>
      </c>
      <c r="T9" s="7" t="s">
        <v>17</v>
      </c>
      <c r="U9" s="7" t="s">
        <v>15</v>
      </c>
      <c r="V9" s="25" t="s">
        <v>18</v>
      </c>
      <c r="W9" s="7" t="s">
        <v>16</v>
      </c>
      <c r="X9" s="25" t="s">
        <v>18</v>
      </c>
      <c r="Y9" s="7" t="s">
        <v>17</v>
      </c>
      <c r="Z9" s="25" t="s">
        <v>18</v>
      </c>
    </row>
    <row r="10" spans="1:26" x14ac:dyDescent="0.25">
      <c r="A10" s="4">
        <v>1</v>
      </c>
      <c r="B10" s="5">
        <v>2</v>
      </c>
      <c r="C10" s="4">
        <v>3</v>
      </c>
      <c r="D10" s="5">
        <v>4</v>
      </c>
      <c r="E10" s="4">
        <v>5</v>
      </c>
      <c r="F10" s="5">
        <v>6</v>
      </c>
      <c r="G10" s="4">
        <v>7</v>
      </c>
      <c r="H10" s="5">
        <v>8</v>
      </c>
      <c r="I10" s="4">
        <v>9</v>
      </c>
      <c r="J10" s="5">
        <v>10</v>
      </c>
      <c r="K10" s="4">
        <v>11</v>
      </c>
      <c r="L10" s="5">
        <v>12</v>
      </c>
      <c r="M10" s="4">
        <v>13</v>
      </c>
      <c r="N10" s="5">
        <v>14</v>
      </c>
      <c r="O10" s="4">
        <v>15</v>
      </c>
      <c r="P10" s="6">
        <v>16</v>
      </c>
      <c r="Q10" s="4">
        <v>17</v>
      </c>
      <c r="R10" s="5">
        <v>18</v>
      </c>
      <c r="S10" s="4">
        <v>19</v>
      </c>
      <c r="T10" s="5">
        <v>20</v>
      </c>
      <c r="U10" s="4">
        <v>21</v>
      </c>
      <c r="V10" s="5">
        <v>22</v>
      </c>
      <c r="W10" s="4">
        <v>23</v>
      </c>
      <c r="X10" s="5">
        <v>24</v>
      </c>
      <c r="Y10" s="4">
        <v>25</v>
      </c>
      <c r="Z10" s="5">
        <v>26</v>
      </c>
    </row>
    <row r="11" spans="1:26" x14ac:dyDescent="0.25">
      <c r="A11" s="27">
        <f>'[1]1'!A12</f>
        <v>1</v>
      </c>
      <c r="B11" s="27" t="str">
        <f>'[1]4'!B12</f>
        <v xml:space="preserve"> KALIWUNGU</v>
      </c>
      <c r="C11" s="27" t="str">
        <f>'[1]4'!C12</f>
        <v>KALIWUNGU</v>
      </c>
      <c r="D11" s="28">
        <v>38</v>
      </c>
      <c r="E11" s="28">
        <v>38</v>
      </c>
      <c r="F11" s="29">
        <f>E11/D11*100</f>
        <v>100</v>
      </c>
      <c r="G11" s="30">
        <v>38</v>
      </c>
      <c r="H11" s="29">
        <f>G11/D11*100</f>
        <v>100</v>
      </c>
      <c r="I11" s="31">
        <v>3200</v>
      </c>
      <c r="J11" s="32">
        <v>3001</v>
      </c>
      <c r="K11" s="33">
        <f>SUM(I11:J11)</f>
        <v>6201</v>
      </c>
      <c r="L11" s="34">
        <v>3200</v>
      </c>
      <c r="M11" s="35">
        <f>L11/I11*100</f>
        <v>100</v>
      </c>
      <c r="N11" s="36">
        <v>3001</v>
      </c>
      <c r="O11" s="35">
        <f>N11/J11*100</f>
        <v>100</v>
      </c>
      <c r="P11" s="37">
        <f>SUM(L11,N11)</f>
        <v>6201</v>
      </c>
      <c r="Q11" s="35">
        <f>P11/K11*100</f>
        <v>100</v>
      </c>
      <c r="R11" s="38">
        <v>264</v>
      </c>
      <c r="S11" s="38">
        <v>154</v>
      </c>
      <c r="T11" s="33">
        <f>SUM(R11:S11)</f>
        <v>418</v>
      </c>
      <c r="U11" s="39">
        <v>176</v>
      </c>
      <c r="V11" s="35">
        <f>U11/R11*100</f>
        <v>66.666666666666657</v>
      </c>
      <c r="W11" s="40">
        <v>100</v>
      </c>
      <c r="X11" s="35">
        <f>W11/S11*100</f>
        <v>64.935064935064929</v>
      </c>
      <c r="Y11" s="33">
        <f>SUM(U11,W11)</f>
        <v>276</v>
      </c>
      <c r="Z11" s="35">
        <f>Y11/T11*100</f>
        <v>66.028708133971293</v>
      </c>
    </row>
    <row r="12" spans="1:26" x14ac:dyDescent="0.25">
      <c r="A12" s="41">
        <f>'[1]1'!A13</f>
        <v>2</v>
      </c>
      <c r="B12" s="27" t="str">
        <f>'[1]4'!B13</f>
        <v xml:space="preserve"> KALIWUNGU</v>
      </c>
      <c r="C12" s="41" t="str">
        <f>'[1]4'!C13</f>
        <v>SIDOREKSO</v>
      </c>
      <c r="D12" s="42"/>
      <c r="E12" s="42"/>
      <c r="F12" s="43" t="e">
        <f>E12/D12*100</f>
        <v>#DIV/0!</v>
      </c>
      <c r="G12" s="44"/>
      <c r="H12" s="43" t="e">
        <f t="shared" ref="H12:H29" si="0">G12/D12*100</f>
        <v>#DIV/0!</v>
      </c>
      <c r="I12" s="45"/>
      <c r="J12" s="46"/>
      <c r="K12" s="47">
        <f t="shared" ref="K12:K29" si="1">SUM(I12:J12)</f>
        <v>0</v>
      </c>
      <c r="L12" s="48"/>
      <c r="M12" s="49" t="e">
        <f t="shared" ref="M12:M29" si="2">L12/I12*100</f>
        <v>#DIV/0!</v>
      </c>
      <c r="N12" s="50"/>
      <c r="O12" s="49" t="e">
        <f t="shared" ref="O12:O29" si="3">N12/J12*100</f>
        <v>#DIV/0!</v>
      </c>
      <c r="P12" s="51">
        <f t="shared" ref="P12:P29" si="4">SUM(L12,N12)</f>
        <v>0</v>
      </c>
      <c r="Q12" s="49" t="e">
        <f t="shared" ref="Q12:Q29" si="5">P12/K12*100</f>
        <v>#DIV/0!</v>
      </c>
      <c r="R12" s="52"/>
      <c r="S12" s="52"/>
      <c r="T12" s="47">
        <f t="shared" ref="T12:T29" si="6">SUM(R12:S12)</f>
        <v>0</v>
      </c>
      <c r="U12" s="53"/>
      <c r="V12" s="49" t="e">
        <f t="shared" ref="V12:V29" si="7">U12/R12*100</f>
        <v>#DIV/0!</v>
      </c>
      <c r="W12" s="54"/>
      <c r="X12" s="49" t="e">
        <f t="shared" ref="X12:X29" si="8">W12/S12*100</f>
        <v>#DIV/0!</v>
      </c>
      <c r="Y12" s="47">
        <f t="shared" ref="Y12:Y29" si="9">SUM(U12,W12)</f>
        <v>0</v>
      </c>
      <c r="Z12" s="49" t="e">
        <f t="shared" ref="Z12:Z29" si="10">Y12/T12*100</f>
        <v>#DIV/0!</v>
      </c>
    </row>
    <row r="13" spans="1:26" x14ac:dyDescent="0.25">
      <c r="A13" s="41">
        <f>'[1]1'!A14</f>
        <v>3</v>
      </c>
      <c r="B13" s="27" t="str">
        <f>'[1]4'!B14</f>
        <v xml:space="preserve"> KOTA KUDUS</v>
      </c>
      <c r="C13" s="41" t="str">
        <f>'[1]4'!C14</f>
        <v>WERGU WETAN</v>
      </c>
      <c r="D13" s="55">
        <v>22</v>
      </c>
      <c r="E13" s="55">
        <v>0</v>
      </c>
      <c r="F13" s="43">
        <f t="shared" ref="F13:F29" si="11">E13/D13*100</f>
        <v>0</v>
      </c>
      <c r="G13" s="55">
        <v>22</v>
      </c>
      <c r="H13" s="43">
        <f t="shared" si="0"/>
        <v>100</v>
      </c>
      <c r="I13" s="55">
        <v>2028</v>
      </c>
      <c r="J13" s="56">
        <v>1998</v>
      </c>
      <c r="K13" s="47">
        <f t="shared" si="1"/>
        <v>4026</v>
      </c>
      <c r="L13" s="55">
        <v>2028</v>
      </c>
      <c r="M13" s="49">
        <f t="shared" si="2"/>
        <v>100</v>
      </c>
      <c r="N13" s="55">
        <v>1998</v>
      </c>
      <c r="O13" s="49">
        <f t="shared" si="3"/>
        <v>100</v>
      </c>
      <c r="P13" s="51">
        <f t="shared" si="4"/>
        <v>4026</v>
      </c>
      <c r="Q13" s="49">
        <f t="shared" si="5"/>
        <v>100</v>
      </c>
      <c r="R13" s="56">
        <v>39</v>
      </c>
      <c r="S13" s="56">
        <v>59</v>
      </c>
      <c r="T13" s="47">
        <f t="shared" si="6"/>
        <v>98</v>
      </c>
      <c r="U13" s="56">
        <v>39</v>
      </c>
      <c r="V13" s="49">
        <f t="shared" si="7"/>
        <v>100</v>
      </c>
      <c r="W13" s="55">
        <v>59</v>
      </c>
      <c r="X13" s="49">
        <f t="shared" si="8"/>
        <v>100</v>
      </c>
      <c r="Y13" s="47">
        <f t="shared" si="9"/>
        <v>98</v>
      </c>
      <c r="Z13" s="49">
        <f t="shared" si="10"/>
        <v>100</v>
      </c>
    </row>
    <row r="14" spans="1:26" x14ac:dyDescent="0.25">
      <c r="A14" s="41">
        <f>'[1]1'!A15</f>
        <v>4</v>
      </c>
      <c r="B14" s="27" t="str">
        <f>'[1]4'!B15</f>
        <v xml:space="preserve"> KOTA KUDUS</v>
      </c>
      <c r="C14" s="41" t="str">
        <f>'[1]4'!C15</f>
        <v>PURWOSARI</v>
      </c>
      <c r="D14" s="42"/>
      <c r="E14" s="42"/>
      <c r="F14" s="43" t="e">
        <f t="shared" si="11"/>
        <v>#DIV/0!</v>
      </c>
      <c r="G14" s="44"/>
      <c r="H14" s="43" t="e">
        <f t="shared" si="0"/>
        <v>#DIV/0!</v>
      </c>
      <c r="I14" s="45"/>
      <c r="J14" s="46"/>
      <c r="K14" s="47">
        <f t="shared" si="1"/>
        <v>0</v>
      </c>
      <c r="L14" s="48"/>
      <c r="M14" s="49" t="e">
        <f t="shared" si="2"/>
        <v>#DIV/0!</v>
      </c>
      <c r="N14" s="50"/>
      <c r="O14" s="49" t="e">
        <f t="shared" si="3"/>
        <v>#DIV/0!</v>
      </c>
      <c r="P14" s="51">
        <f t="shared" si="4"/>
        <v>0</v>
      </c>
      <c r="Q14" s="49" t="e">
        <f t="shared" si="5"/>
        <v>#DIV/0!</v>
      </c>
      <c r="R14" s="52"/>
      <c r="S14" s="52"/>
      <c r="T14" s="47">
        <f t="shared" si="6"/>
        <v>0</v>
      </c>
      <c r="U14" s="53"/>
      <c r="V14" s="49" t="e">
        <f t="shared" si="7"/>
        <v>#DIV/0!</v>
      </c>
      <c r="W14" s="54"/>
      <c r="X14" s="49" t="e">
        <f t="shared" si="8"/>
        <v>#DIV/0!</v>
      </c>
      <c r="Y14" s="47">
        <f t="shared" si="9"/>
        <v>0</v>
      </c>
      <c r="Z14" s="49" t="e">
        <f t="shared" si="10"/>
        <v>#DIV/0!</v>
      </c>
    </row>
    <row r="15" spans="1:26" x14ac:dyDescent="0.25">
      <c r="A15" s="41">
        <f>'[1]1'!A16</f>
        <v>5</v>
      </c>
      <c r="B15" s="27" t="str">
        <f>'[1]4'!B16</f>
        <v xml:space="preserve"> KOTA KUDUS</v>
      </c>
      <c r="C15" s="41" t="str">
        <f>'[1]4'!C16</f>
        <v>RENDENG</v>
      </c>
      <c r="D15" s="42"/>
      <c r="E15" s="42"/>
      <c r="F15" s="43" t="e">
        <f t="shared" si="11"/>
        <v>#DIV/0!</v>
      </c>
      <c r="G15" s="44"/>
      <c r="H15" s="43" t="e">
        <f t="shared" si="0"/>
        <v>#DIV/0!</v>
      </c>
      <c r="I15" s="45"/>
      <c r="J15" s="46"/>
      <c r="K15" s="47">
        <f t="shared" si="1"/>
        <v>0</v>
      </c>
      <c r="L15" s="48"/>
      <c r="M15" s="49" t="e">
        <f t="shared" si="2"/>
        <v>#DIV/0!</v>
      </c>
      <c r="N15" s="50"/>
      <c r="O15" s="49" t="e">
        <f t="shared" si="3"/>
        <v>#DIV/0!</v>
      </c>
      <c r="P15" s="51">
        <f t="shared" si="4"/>
        <v>0</v>
      </c>
      <c r="Q15" s="49" t="e">
        <f t="shared" si="5"/>
        <v>#DIV/0!</v>
      </c>
      <c r="R15" s="52"/>
      <c r="S15" s="52"/>
      <c r="T15" s="47">
        <f t="shared" si="6"/>
        <v>0</v>
      </c>
      <c r="U15" s="53"/>
      <c r="V15" s="49" t="e">
        <f t="shared" si="7"/>
        <v>#DIV/0!</v>
      </c>
      <c r="W15" s="54"/>
      <c r="X15" s="49" t="e">
        <f t="shared" si="8"/>
        <v>#DIV/0!</v>
      </c>
      <c r="Y15" s="47">
        <f t="shared" si="9"/>
        <v>0</v>
      </c>
      <c r="Z15" s="49" t="e">
        <f t="shared" si="10"/>
        <v>#DIV/0!</v>
      </c>
    </row>
    <row r="16" spans="1:26" x14ac:dyDescent="0.25">
      <c r="A16" s="41">
        <f>'[1]1'!A17</f>
        <v>6</v>
      </c>
      <c r="B16" s="27" t="str">
        <f>'[1]4'!B17</f>
        <v>JATI</v>
      </c>
      <c r="C16" s="41" t="str">
        <f>'[1]4'!C17</f>
        <v>JATI</v>
      </c>
      <c r="D16" s="42">
        <v>35</v>
      </c>
      <c r="E16" s="42">
        <v>35</v>
      </c>
      <c r="F16" s="43">
        <f t="shared" si="11"/>
        <v>100</v>
      </c>
      <c r="G16" s="44">
        <v>35</v>
      </c>
      <c r="H16" s="43">
        <f t="shared" si="0"/>
        <v>100</v>
      </c>
      <c r="I16" s="45">
        <v>2537</v>
      </c>
      <c r="J16" s="46">
        <v>2294</v>
      </c>
      <c r="K16" s="47">
        <f t="shared" si="1"/>
        <v>4831</v>
      </c>
      <c r="L16" s="48">
        <v>2537</v>
      </c>
      <c r="M16" s="49">
        <f t="shared" si="2"/>
        <v>100</v>
      </c>
      <c r="N16" s="50">
        <v>2294</v>
      </c>
      <c r="O16" s="49">
        <f t="shared" si="3"/>
        <v>100</v>
      </c>
      <c r="P16" s="51">
        <f t="shared" si="4"/>
        <v>4831</v>
      </c>
      <c r="Q16" s="49">
        <f t="shared" si="5"/>
        <v>100</v>
      </c>
      <c r="R16" s="52">
        <v>231</v>
      </c>
      <c r="S16" s="52">
        <v>210</v>
      </c>
      <c r="T16" s="47">
        <f t="shared" si="6"/>
        <v>441</v>
      </c>
      <c r="U16" s="53">
        <v>180</v>
      </c>
      <c r="V16" s="49">
        <f t="shared" si="7"/>
        <v>77.922077922077932</v>
      </c>
      <c r="W16" s="54">
        <v>175</v>
      </c>
      <c r="X16" s="49">
        <f t="shared" si="8"/>
        <v>83.333333333333343</v>
      </c>
      <c r="Y16" s="47">
        <f t="shared" si="9"/>
        <v>355</v>
      </c>
      <c r="Z16" s="49">
        <f t="shared" si="10"/>
        <v>80.498866213151928</v>
      </c>
    </row>
    <row r="17" spans="1:26" x14ac:dyDescent="0.25">
      <c r="A17" s="41">
        <f>'[1]1'!A18</f>
        <v>7</v>
      </c>
      <c r="B17" s="27" t="str">
        <f>'[1]4'!B18</f>
        <v xml:space="preserve"> JATI</v>
      </c>
      <c r="C17" s="41" t="str">
        <f>'[1]4'!C18</f>
        <v>NGEMBAL KULON</v>
      </c>
      <c r="D17" s="55">
        <v>26</v>
      </c>
      <c r="E17" s="55">
        <v>12</v>
      </c>
      <c r="F17" s="43">
        <f t="shared" si="11"/>
        <v>46.153846153846153</v>
      </c>
      <c r="G17" s="55">
        <v>21</v>
      </c>
      <c r="H17" s="43">
        <f>G17/D17*100</f>
        <v>80.769230769230774</v>
      </c>
      <c r="I17" s="55">
        <v>2389</v>
      </c>
      <c r="J17" s="56">
        <v>1821</v>
      </c>
      <c r="K17" s="47">
        <f t="shared" si="1"/>
        <v>4210</v>
      </c>
      <c r="L17" s="56">
        <v>1863</v>
      </c>
      <c r="M17" s="49">
        <f t="shared" si="2"/>
        <v>77.98241942235245</v>
      </c>
      <c r="N17" s="56">
        <v>1456</v>
      </c>
      <c r="O17" s="49">
        <f t="shared" si="3"/>
        <v>79.956068094453599</v>
      </c>
      <c r="P17" s="51">
        <f t="shared" si="4"/>
        <v>3319</v>
      </c>
      <c r="Q17" s="49">
        <f t="shared" si="5"/>
        <v>78.836104513064129</v>
      </c>
      <c r="R17" s="56">
        <v>1304</v>
      </c>
      <c r="S17" s="56">
        <v>873</v>
      </c>
      <c r="T17" s="47">
        <f t="shared" si="6"/>
        <v>2177</v>
      </c>
      <c r="U17" s="56">
        <v>193</v>
      </c>
      <c r="V17" s="49">
        <f t="shared" si="7"/>
        <v>14.800613496932517</v>
      </c>
      <c r="W17" s="55">
        <v>163</v>
      </c>
      <c r="X17" s="49">
        <f t="shared" si="8"/>
        <v>18.671248568155786</v>
      </c>
      <c r="Y17" s="47">
        <f t="shared" si="9"/>
        <v>356</v>
      </c>
      <c r="Z17" s="49">
        <f t="shared" si="10"/>
        <v>16.352779053743685</v>
      </c>
    </row>
    <row r="18" spans="1:26" x14ac:dyDescent="0.25">
      <c r="A18" s="41">
        <f>'[1]1'!A19</f>
        <v>8</v>
      </c>
      <c r="B18" s="27" t="str">
        <f>'[1]4'!B19</f>
        <v xml:space="preserve"> UNDAAN</v>
      </c>
      <c r="C18" s="41" t="str">
        <f>'[1]4'!C19</f>
        <v>UNDAAN</v>
      </c>
      <c r="D18" s="57">
        <v>27</v>
      </c>
      <c r="E18" s="57">
        <v>27</v>
      </c>
      <c r="F18" s="43">
        <f t="shared" si="11"/>
        <v>100</v>
      </c>
      <c r="G18" s="57">
        <v>27</v>
      </c>
      <c r="H18" s="43">
        <f t="shared" si="0"/>
        <v>100</v>
      </c>
      <c r="I18" s="57">
        <v>2071</v>
      </c>
      <c r="J18" s="58">
        <v>1893</v>
      </c>
      <c r="K18" s="47">
        <f t="shared" si="1"/>
        <v>3964</v>
      </c>
      <c r="L18" s="58">
        <v>390</v>
      </c>
      <c r="M18" s="49">
        <f t="shared" si="2"/>
        <v>18.831482375663931</v>
      </c>
      <c r="N18" s="58">
        <v>363</v>
      </c>
      <c r="O18" s="49">
        <f t="shared" si="3"/>
        <v>19.175911251980981</v>
      </c>
      <c r="P18" s="51">
        <f t="shared" si="4"/>
        <v>753</v>
      </c>
      <c r="Q18" s="49">
        <f t="shared" si="5"/>
        <v>18.995963673057517</v>
      </c>
      <c r="R18" s="58">
        <v>39</v>
      </c>
      <c r="S18" s="58">
        <v>35</v>
      </c>
      <c r="T18" s="47">
        <f t="shared" si="6"/>
        <v>74</v>
      </c>
      <c r="U18" s="58">
        <v>39</v>
      </c>
      <c r="V18" s="49">
        <f t="shared" si="7"/>
        <v>100</v>
      </c>
      <c r="W18" s="57">
        <v>35</v>
      </c>
      <c r="X18" s="49">
        <f t="shared" si="8"/>
        <v>100</v>
      </c>
      <c r="Y18" s="47">
        <f t="shared" si="9"/>
        <v>74</v>
      </c>
      <c r="Z18" s="49">
        <f t="shared" si="10"/>
        <v>100</v>
      </c>
    </row>
    <row r="19" spans="1:26" x14ac:dyDescent="0.25">
      <c r="A19" s="41">
        <f>'[1]1'!A20</f>
        <v>9</v>
      </c>
      <c r="B19" s="27" t="str">
        <f>'[1]4'!B20</f>
        <v xml:space="preserve"> UNDAAN</v>
      </c>
      <c r="C19" s="41" t="str">
        <f>'[1]4'!C20</f>
        <v>NGEMPLAK</v>
      </c>
      <c r="D19" s="59">
        <v>20</v>
      </c>
      <c r="E19" s="59">
        <v>20</v>
      </c>
      <c r="F19" s="43">
        <f t="shared" si="11"/>
        <v>100</v>
      </c>
      <c r="G19" s="59">
        <v>20</v>
      </c>
      <c r="H19" s="43">
        <f t="shared" si="0"/>
        <v>100</v>
      </c>
      <c r="I19" s="59">
        <v>1550</v>
      </c>
      <c r="J19" s="60">
        <v>1488</v>
      </c>
      <c r="K19" s="47">
        <f t="shared" si="1"/>
        <v>3038</v>
      </c>
      <c r="L19" s="60">
        <v>1550</v>
      </c>
      <c r="M19" s="49">
        <f t="shared" si="2"/>
        <v>100</v>
      </c>
      <c r="N19" s="60">
        <v>1488</v>
      </c>
      <c r="O19" s="49">
        <f t="shared" si="3"/>
        <v>100</v>
      </c>
      <c r="P19" s="51">
        <f t="shared" si="4"/>
        <v>3038</v>
      </c>
      <c r="Q19" s="49">
        <f t="shared" si="5"/>
        <v>100</v>
      </c>
      <c r="R19" s="60">
        <v>252</v>
      </c>
      <c r="S19" s="60">
        <v>342</v>
      </c>
      <c r="T19" s="47">
        <f t="shared" si="6"/>
        <v>594</v>
      </c>
      <c r="U19" s="60"/>
      <c r="V19" s="49">
        <f t="shared" si="7"/>
        <v>0</v>
      </c>
      <c r="W19" s="59"/>
      <c r="X19" s="49">
        <f t="shared" si="8"/>
        <v>0</v>
      </c>
      <c r="Y19" s="47">
        <f t="shared" si="9"/>
        <v>0</v>
      </c>
      <c r="Z19" s="49">
        <f t="shared" si="10"/>
        <v>0</v>
      </c>
    </row>
    <row r="20" spans="1:26" x14ac:dyDescent="0.25">
      <c r="A20" s="41">
        <v>10</v>
      </c>
      <c r="B20" s="27" t="str">
        <f>'[1]4'!B21</f>
        <v xml:space="preserve"> MEJOBO</v>
      </c>
      <c r="C20" s="41" t="str">
        <f>'[1]4'!C21</f>
        <v>MEJOBO</v>
      </c>
      <c r="D20" s="55">
        <v>31</v>
      </c>
      <c r="E20" s="55">
        <v>31</v>
      </c>
      <c r="F20" s="43">
        <f t="shared" si="11"/>
        <v>100</v>
      </c>
      <c r="G20" s="55">
        <v>31</v>
      </c>
      <c r="H20" s="43">
        <f t="shared" si="0"/>
        <v>100</v>
      </c>
      <c r="I20" s="55">
        <v>1745</v>
      </c>
      <c r="J20" s="56">
        <v>1652</v>
      </c>
      <c r="K20" s="47">
        <f t="shared" si="1"/>
        <v>3397</v>
      </c>
      <c r="L20" s="56">
        <v>1745</v>
      </c>
      <c r="M20" s="49">
        <f t="shared" si="2"/>
        <v>100</v>
      </c>
      <c r="N20" s="56">
        <v>1652</v>
      </c>
      <c r="O20" s="49">
        <f t="shared" si="3"/>
        <v>100</v>
      </c>
      <c r="P20" s="51">
        <f t="shared" si="4"/>
        <v>3397</v>
      </c>
      <c r="Q20" s="49">
        <f t="shared" si="5"/>
        <v>100</v>
      </c>
      <c r="R20" s="56"/>
      <c r="S20" s="56"/>
      <c r="T20" s="47">
        <f t="shared" si="6"/>
        <v>0</v>
      </c>
      <c r="U20" s="56"/>
      <c r="V20" s="49" t="e">
        <f t="shared" si="7"/>
        <v>#DIV/0!</v>
      </c>
      <c r="W20" s="55"/>
      <c r="X20" s="49" t="e">
        <f t="shared" si="8"/>
        <v>#DIV/0!</v>
      </c>
      <c r="Y20" s="47">
        <f t="shared" si="9"/>
        <v>0</v>
      </c>
      <c r="Z20" s="49" t="e">
        <f t="shared" si="10"/>
        <v>#DIV/0!</v>
      </c>
    </row>
    <row r="21" spans="1:26" x14ac:dyDescent="0.25">
      <c r="A21" s="41">
        <v>11</v>
      </c>
      <c r="B21" s="27" t="str">
        <f>'[1]4'!B22</f>
        <v xml:space="preserve"> MEJOBO</v>
      </c>
      <c r="C21" s="41" t="str">
        <f>'[1]4'!C22</f>
        <v>JEPANG</v>
      </c>
      <c r="D21" s="55">
        <v>28</v>
      </c>
      <c r="E21" s="55">
        <v>28</v>
      </c>
      <c r="F21" s="43">
        <f t="shared" si="11"/>
        <v>100</v>
      </c>
      <c r="G21" s="55">
        <v>28</v>
      </c>
      <c r="H21" s="43">
        <f t="shared" si="0"/>
        <v>100</v>
      </c>
      <c r="I21" s="55">
        <v>1967</v>
      </c>
      <c r="J21" s="56">
        <v>1855</v>
      </c>
      <c r="K21" s="47">
        <f t="shared" si="1"/>
        <v>3822</v>
      </c>
      <c r="L21" s="56">
        <v>1382</v>
      </c>
      <c r="M21" s="49">
        <f t="shared" si="2"/>
        <v>70.259278088459581</v>
      </c>
      <c r="N21" s="56">
        <v>1239</v>
      </c>
      <c r="O21" s="49">
        <f t="shared" si="3"/>
        <v>66.79245283018868</v>
      </c>
      <c r="P21" s="51">
        <f t="shared" si="4"/>
        <v>2621</v>
      </c>
      <c r="Q21" s="49">
        <f t="shared" si="5"/>
        <v>68.57666143380429</v>
      </c>
      <c r="R21" s="56">
        <v>609</v>
      </c>
      <c r="S21" s="56">
        <v>606</v>
      </c>
      <c r="T21" s="47">
        <f t="shared" si="6"/>
        <v>1215</v>
      </c>
      <c r="U21" s="56">
        <v>365</v>
      </c>
      <c r="V21" s="49">
        <f t="shared" si="7"/>
        <v>59.934318555008218</v>
      </c>
      <c r="W21" s="55">
        <v>363</v>
      </c>
      <c r="X21" s="49">
        <f t="shared" si="8"/>
        <v>59.900990099009896</v>
      </c>
      <c r="Y21" s="47">
        <f t="shared" si="9"/>
        <v>728</v>
      </c>
      <c r="Z21" s="49">
        <f t="shared" si="10"/>
        <v>59.91769547325103</v>
      </c>
    </row>
    <row r="22" spans="1:26" x14ac:dyDescent="0.25">
      <c r="A22" s="41">
        <v>12</v>
      </c>
      <c r="B22" s="27" t="str">
        <f>'[1]4'!B23</f>
        <v xml:space="preserve"> JEKULO</v>
      </c>
      <c r="C22" s="41" t="str">
        <f>'[1]4'!C23</f>
        <v>JEKULO</v>
      </c>
      <c r="D22" s="55">
        <v>31</v>
      </c>
      <c r="E22" s="55">
        <v>31</v>
      </c>
      <c r="F22" s="43">
        <f t="shared" si="11"/>
        <v>100</v>
      </c>
      <c r="G22" s="55">
        <v>31</v>
      </c>
      <c r="H22" s="43">
        <f t="shared" si="0"/>
        <v>100</v>
      </c>
      <c r="I22" s="55">
        <v>2102</v>
      </c>
      <c r="J22" s="56">
        <v>1993</v>
      </c>
      <c r="K22" s="47">
        <f t="shared" si="1"/>
        <v>4095</v>
      </c>
      <c r="L22" s="56">
        <v>2102</v>
      </c>
      <c r="M22" s="49">
        <f t="shared" si="2"/>
        <v>100</v>
      </c>
      <c r="N22" s="56">
        <v>1993</v>
      </c>
      <c r="O22" s="49">
        <f t="shared" si="3"/>
        <v>100</v>
      </c>
      <c r="P22" s="51">
        <f t="shared" si="4"/>
        <v>4095</v>
      </c>
      <c r="Q22" s="49">
        <f t="shared" si="5"/>
        <v>100</v>
      </c>
      <c r="R22" s="56">
        <v>20</v>
      </c>
      <c r="S22" s="56">
        <v>30</v>
      </c>
      <c r="T22" s="47">
        <f t="shared" si="6"/>
        <v>50</v>
      </c>
      <c r="U22" s="56">
        <v>9</v>
      </c>
      <c r="V22" s="49">
        <f t="shared" si="7"/>
        <v>45</v>
      </c>
      <c r="W22" s="55">
        <v>16</v>
      </c>
      <c r="X22" s="49">
        <f t="shared" si="8"/>
        <v>53.333333333333336</v>
      </c>
      <c r="Y22" s="47">
        <f t="shared" si="9"/>
        <v>25</v>
      </c>
      <c r="Z22" s="49">
        <f t="shared" si="10"/>
        <v>50</v>
      </c>
    </row>
    <row r="23" spans="1:26" x14ac:dyDescent="0.25">
      <c r="A23" s="41">
        <v>13</v>
      </c>
      <c r="B23" s="27" t="str">
        <f>'[1]4'!B24</f>
        <v xml:space="preserve"> JEKULO</v>
      </c>
      <c r="C23" s="41" t="str">
        <f>'[1]4'!C24</f>
        <v>TANJUNGREJO</v>
      </c>
      <c r="D23" s="42">
        <v>43</v>
      </c>
      <c r="E23" s="42">
        <v>3</v>
      </c>
      <c r="F23" s="43">
        <f t="shared" si="11"/>
        <v>6.9767441860465116</v>
      </c>
      <c r="G23" s="44">
        <v>43</v>
      </c>
      <c r="H23" s="43">
        <f t="shared" si="0"/>
        <v>100</v>
      </c>
      <c r="I23" s="45">
        <v>503</v>
      </c>
      <c r="J23" s="46">
        <v>579</v>
      </c>
      <c r="K23" s="47">
        <f t="shared" si="1"/>
        <v>1082</v>
      </c>
      <c r="L23" s="48">
        <v>485</v>
      </c>
      <c r="M23" s="49">
        <f t="shared" si="2"/>
        <v>96.421471172962228</v>
      </c>
      <c r="N23" s="50">
        <v>543</v>
      </c>
      <c r="O23" s="49">
        <f t="shared" si="3"/>
        <v>93.782383419689126</v>
      </c>
      <c r="P23" s="51">
        <f t="shared" si="4"/>
        <v>1028</v>
      </c>
      <c r="Q23" s="49">
        <f t="shared" si="5"/>
        <v>95.009242144177449</v>
      </c>
      <c r="R23" s="52"/>
      <c r="S23" s="52"/>
      <c r="T23" s="47">
        <f t="shared" si="6"/>
        <v>0</v>
      </c>
      <c r="U23" s="53"/>
      <c r="V23" s="49" t="e">
        <f t="shared" si="7"/>
        <v>#DIV/0!</v>
      </c>
      <c r="W23" s="54"/>
      <c r="X23" s="49" t="e">
        <f t="shared" si="8"/>
        <v>#DIV/0!</v>
      </c>
      <c r="Y23" s="47">
        <f t="shared" si="9"/>
        <v>0</v>
      </c>
      <c r="Z23" s="49" t="e">
        <f t="shared" si="10"/>
        <v>#DIV/0!</v>
      </c>
    </row>
    <row r="24" spans="1:26" x14ac:dyDescent="0.25">
      <c r="A24" s="41">
        <v>14</v>
      </c>
      <c r="B24" s="27" t="str">
        <f>'[1]4'!B25</f>
        <v xml:space="preserve"> BAE</v>
      </c>
      <c r="C24" s="41" t="str">
        <f>'[1]4'!C25</f>
        <v>BAE</v>
      </c>
      <c r="D24" s="47">
        <v>29</v>
      </c>
      <c r="E24" s="47">
        <v>29</v>
      </c>
      <c r="F24" s="43">
        <f t="shared" si="11"/>
        <v>100</v>
      </c>
      <c r="G24" s="47">
        <v>29</v>
      </c>
      <c r="H24" s="43">
        <f t="shared" si="0"/>
        <v>100</v>
      </c>
      <c r="I24" s="47">
        <v>2045</v>
      </c>
      <c r="J24" s="61">
        <v>1855</v>
      </c>
      <c r="K24" s="47">
        <f t="shared" si="1"/>
        <v>3900</v>
      </c>
      <c r="L24" s="61">
        <v>1748</v>
      </c>
      <c r="M24" s="49">
        <f t="shared" si="2"/>
        <v>85.476772616136927</v>
      </c>
      <c r="N24" s="61">
        <v>1594</v>
      </c>
      <c r="O24" s="49">
        <f t="shared" si="3"/>
        <v>85.9299191374663</v>
      </c>
      <c r="P24" s="51">
        <f t="shared" si="4"/>
        <v>3342</v>
      </c>
      <c r="Q24" s="49">
        <f t="shared" si="5"/>
        <v>85.692307692307693</v>
      </c>
      <c r="R24" s="61">
        <v>349</v>
      </c>
      <c r="S24" s="61">
        <v>537</v>
      </c>
      <c r="T24" s="47">
        <f t="shared" si="6"/>
        <v>886</v>
      </c>
      <c r="U24" s="61">
        <v>174</v>
      </c>
      <c r="V24" s="49">
        <f t="shared" si="7"/>
        <v>49.856733524355299</v>
      </c>
      <c r="W24" s="47">
        <v>159</v>
      </c>
      <c r="X24" s="49">
        <f t="shared" si="8"/>
        <v>29.608938547486037</v>
      </c>
      <c r="Y24" s="47">
        <f t="shared" si="9"/>
        <v>333</v>
      </c>
      <c r="Z24" s="49">
        <f t="shared" si="10"/>
        <v>37.584650112866818</v>
      </c>
    </row>
    <row r="25" spans="1:26" x14ac:dyDescent="0.25">
      <c r="A25" s="41">
        <v>15</v>
      </c>
      <c r="B25" s="27" t="str">
        <f>'[1]4'!B26</f>
        <v xml:space="preserve"> BAE</v>
      </c>
      <c r="C25" s="41" t="str">
        <f>'[1]4'!C26</f>
        <v>DERSALAM</v>
      </c>
      <c r="D25" s="55">
        <v>22</v>
      </c>
      <c r="E25" s="55">
        <v>22</v>
      </c>
      <c r="F25" s="43">
        <f t="shared" si="11"/>
        <v>100</v>
      </c>
      <c r="G25" s="55">
        <v>22</v>
      </c>
      <c r="H25" s="43">
        <f t="shared" si="0"/>
        <v>100</v>
      </c>
      <c r="I25" s="55">
        <v>1377</v>
      </c>
      <c r="J25" s="56">
        <v>1287</v>
      </c>
      <c r="K25" s="47">
        <f t="shared" si="1"/>
        <v>2664</v>
      </c>
      <c r="L25" s="56">
        <v>203</v>
      </c>
      <c r="M25" s="49">
        <f t="shared" si="2"/>
        <v>14.742193173565724</v>
      </c>
      <c r="N25" s="56">
        <v>216</v>
      </c>
      <c r="O25" s="49">
        <f t="shared" si="3"/>
        <v>16.783216783216783</v>
      </c>
      <c r="P25" s="51">
        <f t="shared" si="4"/>
        <v>419</v>
      </c>
      <c r="Q25" s="49">
        <f t="shared" si="5"/>
        <v>15.728228228228227</v>
      </c>
      <c r="R25" s="56">
        <v>161</v>
      </c>
      <c r="S25" s="56">
        <v>174</v>
      </c>
      <c r="T25" s="47">
        <f t="shared" si="6"/>
        <v>335</v>
      </c>
      <c r="U25" s="56">
        <v>0</v>
      </c>
      <c r="V25" s="49">
        <f t="shared" si="7"/>
        <v>0</v>
      </c>
      <c r="W25" s="55">
        <v>0</v>
      </c>
      <c r="X25" s="49">
        <f t="shared" si="8"/>
        <v>0</v>
      </c>
      <c r="Y25" s="47">
        <f t="shared" si="9"/>
        <v>0</v>
      </c>
      <c r="Z25" s="49">
        <f t="shared" si="10"/>
        <v>0</v>
      </c>
    </row>
    <row r="26" spans="1:26" x14ac:dyDescent="0.25">
      <c r="A26" s="41">
        <v>16</v>
      </c>
      <c r="B26" s="27" t="str">
        <f>'[1]4'!B27</f>
        <v xml:space="preserve"> GEBOG</v>
      </c>
      <c r="C26" s="41" t="str">
        <f>'[1]4'!C27</f>
        <v>GRIBIG</v>
      </c>
      <c r="D26" s="42"/>
      <c r="E26" s="42"/>
      <c r="F26" s="43" t="e">
        <f t="shared" si="11"/>
        <v>#DIV/0!</v>
      </c>
      <c r="G26" s="44"/>
      <c r="H26" s="43" t="e">
        <f t="shared" si="0"/>
        <v>#DIV/0!</v>
      </c>
      <c r="I26" s="45"/>
      <c r="J26" s="46"/>
      <c r="K26" s="47">
        <f t="shared" si="1"/>
        <v>0</v>
      </c>
      <c r="L26" s="48"/>
      <c r="M26" s="49" t="e">
        <f t="shared" si="2"/>
        <v>#DIV/0!</v>
      </c>
      <c r="N26" s="50"/>
      <c r="O26" s="49" t="e">
        <f t="shared" si="3"/>
        <v>#DIV/0!</v>
      </c>
      <c r="P26" s="51">
        <f t="shared" si="4"/>
        <v>0</v>
      </c>
      <c r="Q26" s="49" t="e">
        <f t="shared" si="5"/>
        <v>#DIV/0!</v>
      </c>
      <c r="R26" s="52"/>
      <c r="S26" s="52"/>
      <c r="T26" s="47">
        <f t="shared" si="6"/>
        <v>0</v>
      </c>
      <c r="U26" s="53"/>
      <c r="V26" s="49" t="e">
        <f t="shared" si="7"/>
        <v>#DIV/0!</v>
      </c>
      <c r="W26" s="54"/>
      <c r="X26" s="49" t="e">
        <f t="shared" si="8"/>
        <v>#DIV/0!</v>
      </c>
      <c r="Y26" s="47">
        <f t="shared" si="9"/>
        <v>0</v>
      </c>
      <c r="Z26" s="49" t="e">
        <f t="shared" si="10"/>
        <v>#DIV/0!</v>
      </c>
    </row>
    <row r="27" spans="1:26" x14ac:dyDescent="0.25">
      <c r="A27" s="41">
        <v>17</v>
      </c>
      <c r="B27" s="27" t="str">
        <f>'[1]4'!B28</f>
        <v xml:space="preserve"> GEBOG</v>
      </c>
      <c r="C27" s="41" t="str">
        <f>'[1]4'!C28</f>
        <v>GONDOSARI</v>
      </c>
      <c r="D27" s="42"/>
      <c r="E27" s="42"/>
      <c r="F27" s="43" t="e">
        <f t="shared" si="11"/>
        <v>#DIV/0!</v>
      </c>
      <c r="G27" s="44"/>
      <c r="H27" s="43" t="e">
        <f t="shared" si="0"/>
        <v>#DIV/0!</v>
      </c>
      <c r="I27" s="45"/>
      <c r="J27" s="46"/>
      <c r="K27" s="47">
        <f t="shared" si="1"/>
        <v>0</v>
      </c>
      <c r="L27" s="48"/>
      <c r="M27" s="49" t="e">
        <f t="shared" si="2"/>
        <v>#DIV/0!</v>
      </c>
      <c r="N27" s="50"/>
      <c r="O27" s="49" t="e">
        <f>N27/J27*100</f>
        <v>#DIV/0!</v>
      </c>
      <c r="P27" s="51">
        <f t="shared" si="4"/>
        <v>0</v>
      </c>
      <c r="Q27" s="49" t="e">
        <f t="shared" si="5"/>
        <v>#DIV/0!</v>
      </c>
      <c r="R27" s="52"/>
      <c r="S27" s="52"/>
      <c r="T27" s="47">
        <f t="shared" si="6"/>
        <v>0</v>
      </c>
      <c r="U27" s="53"/>
      <c r="V27" s="49" t="e">
        <f t="shared" si="7"/>
        <v>#DIV/0!</v>
      </c>
      <c r="W27" s="54"/>
      <c r="X27" s="49" t="e">
        <f t="shared" si="8"/>
        <v>#DIV/0!</v>
      </c>
      <c r="Y27" s="47">
        <f t="shared" si="9"/>
        <v>0</v>
      </c>
      <c r="Z27" s="49" t="e">
        <f t="shared" si="10"/>
        <v>#DIV/0!</v>
      </c>
    </row>
    <row r="28" spans="1:26" x14ac:dyDescent="0.25">
      <c r="A28" s="41">
        <v>18</v>
      </c>
      <c r="B28" s="27" t="str">
        <f>'[1]4'!B29</f>
        <v>DAWE</v>
      </c>
      <c r="C28" s="41" t="str">
        <f>'[1]4'!C29</f>
        <v>DAWE</v>
      </c>
      <c r="D28" s="42">
        <v>51</v>
      </c>
      <c r="E28" s="42">
        <v>10</v>
      </c>
      <c r="F28" s="43">
        <f t="shared" si="11"/>
        <v>19.607843137254903</v>
      </c>
      <c r="G28" s="44">
        <v>15</v>
      </c>
      <c r="H28" s="43">
        <f t="shared" si="0"/>
        <v>29.411764705882355</v>
      </c>
      <c r="I28" s="45">
        <v>3104</v>
      </c>
      <c r="J28" s="46">
        <v>2813</v>
      </c>
      <c r="K28" s="47">
        <f t="shared" si="1"/>
        <v>5917</v>
      </c>
      <c r="L28" s="48">
        <v>187</v>
      </c>
      <c r="M28" s="49">
        <f t="shared" si="2"/>
        <v>6.0244845360824746</v>
      </c>
      <c r="N28" s="50">
        <v>213</v>
      </c>
      <c r="O28" s="49">
        <f t="shared" si="3"/>
        <v>7.5719872022751513</v>
      </c>
      <c r="P28" s="51">
        <f t="shared" si="4"/>
        <v>400</v>
      </c>
      <c r="Q28" s="49">
        <f t="shared" si="5"/>
        <v>6.7601825249281724</v>
      </c>
      <c r="R28" s="52">
        <v>187</v>
      </c>
      <c r="S28" s="52">
        <v>213</v>
      </c>
      <c r="T28" s="47">
        <f t="shared" si="6"/>
        <v>400</v>
      </c>
      <c r="U28" s="53">
        <v>187</v>
      </c>
      <c r="V28" s="49">
        <f t="shared" si="7"/>
        <v>100</v>
      </c>
      <c r="W28" s="54">
        <v>213</v>
      </c>
      <c r="X28" s="49">
        <f t="shared" si="8"/>
        <v>100</v>
      </c>
      <c r="Y28" s="47">
        <f t="shared" si="9"/>
        <v>400</v>
      </c>
      <c r="Z28" s="49">
        <f t="shared" si="10"/>
        <v>100</v>
      </c>
    </row>
    <row r="29" spans="1:26" x14ac:dyDescent="0.25">
      <c r="A29" s="41">
        <v>19</v>
      </c>
      <c r="B29" s="27" t="str">
        <f>'[1]4'!B30</f>
        <v>DAWE</v>
      </c>
      <c r="C29" s="41" t="str">
        <f>'[1]4'!C30</f>
        <v>REJOSARI</v>
      </c>
      <c r="D29" s="42">
        <v>32</v>
      </c>
      <c r="E29" s="42">
        <v>10</v>
      </c>
      <c r="F29" s="43">
        <f t="shared" si="11"/>
        <v>31.25</v>
      </c>
      <c r="G29" s="44">
        <v>32</v>
      </c>
      <c r="H29" s="43">
        <f t="shared" si="0"/>
        <v>100</v>
      </c>
      <c r="I29" s="45">
        <v>307</v>
      </c>
      <c r="J29" s="46">
        <v>335</v>
      </c>
      <c r="K29" s="47">
        <f t="shared" si="1"/>
        <v>642</v>
      </c>
      <c r="L29" s="48">
        <v>306</v>
      </c>
      <c r="M29" s="49">
        <f t="shared" si="2"/>
        <v>99.674267100977204</v>
      </c>
      <c r="N29" s="50">
        <v>637</v>
      </c>
      <c r="O29" s="49">
        <f t="shared" si="3"/>
        <v>190.14925373134329</v>
      </c>
      <c r="P29" s="51">
        <f t="shared" si="4"/>
        <v>943</v>
      </c>
      <c r="Q29" s="49">
        <f t="shared" si="5"/>
        <v>146.88473520249221</v>
      </c>
      <c r="R29" s="52">
        <v>206</v>
      </c>
      <c r="S29" s="52">
        <v>220</v>
      </c>
      <c r="T29" s="47">
        <f t="shared" si="6"/>
        <v>426</v>
      </c>
      <c r="U29" s="53">
        <v>206</v>
      </c>
      <c r="V29" s="49">
        <f t="shared" si="7"/>
        <v>100</v>
      </c>
      <c r="W29" s="54">
        <v>220</v>
      </c>
      <c r="X29" s="49">
        <f t="shared" si="8"/>
        <v>100</v>
      </c>
      <c r="Y29" s="47">
        <f t="shared" si="9"/>
        <v>426</v>
      </c>
      <c r="Z29" s="49">
        <f t="shared" si="10"/>
        <v>100</v>
      </c>
    </row>
    <row r="30" spans="1:26" x14ac:dyDescent="0.25">
      <c r="A30" s="62"/>
      <c r="B30" s="62"/>
      <c r="C30" s="62"/>
      <c r="D30" s="63"/>
      <c r="E30" s="63"/>
      <c r="F30" s="64"/>
      <c r="G30" s="63"/>
      <c r="H30" s="64"/>
      <c r="I30" s="63"/>
      <c r="J30" s="63"/>
      <c r="K30" s="63"/>
      <c r="L30" s="63"/>
      <c r="M30" s="65"/>
      <c r="N30" s="66"/>
      <c r="O30" s="65"/>
      <c r="P30" s="67"/>
      <c r="Q30" s="65"/>
      <c r="R30" s="63"/>
      <c r="S30" s="63"/>
      <c r="T30" s="63"/>
      <c r="U30" s="63"/>
      <c r="V30" s="68"/>
      <c r="W30" s="69"/>
      <c r="X30" s="68"/>
      <c r="Y30" s="69"/>
      <c r="Z30" s="65"/>
    </row>
    <row r="31" spans="1:26" ht="15.75" thickBot="1" x14ac:dyDescent="0.3">
      <c r="A31" s="70" t="s">
        <v>19</v>
      </c>
      <c r="B31" s="71"/>
      <c r="C31" s="72"/>
      <c r="D31" s="73">
        <f>SUM(D11:D30)</f>
        <v>435</v>
      </c>
      <c r="E31" s="73">
        <f>SUM(E11:E30)</f>
        <v>296</v>
      </c>
      <c r="F31" s="74">
        <f>E31/D31*100</f>
        <v>68.045977011494259</v>
      </c>
      <c r="G31" s="75">
        <f>SUM(G11:G30)</f>
        <v>394</v>
      </c>
      <c r="H31" s="74">
        <f>G31/D31*100</f>
        <v>90.574712643678154</v>
      </c>
      <c r="I31" s="75">
        <f>SUM(I11:I30)</f>
        <v>26925</v>
      </c>
      <c r="J31" s="75">
        <f>SUM(J11:J30)</f>
        <v>24864</v>
      </c>
      <c r="K31" s="75">
        <f>SUM(K11:K30)</f>
        <v>51789</v>
      </c>
      <c r="L31" s="75">
        <f>SUM(L11:L30)</f>
        <v>19726</v>
      </c>
      <c r="M31" s="76">
        <f>L31/I31*100</f>
        <v>73.262766945218189</v>
      </c>
      <c r="N31" s="75">
        <f>SUM(N11:N30)</f>
        <v>18687</v>
      </c>
      <c r="O31" s="76">
        <f>N31/J31*100</f>
        <v>75.156853281853287</v>
      </c>
      <c r="P31" s="77">
        <f>SUM(P11:P30)</f>
        <v>38413</v>
      </c>
      <c r="Q31" s="76">
        <f>P31/K31*100</f>
        <v>74.172121492981134</v>
      </c>
      <c r="R31" s="75">
        <f>SUM(R11:R30)</f>
        <v>3661</v>
      </c>
      <c r="S31" s="75">
        <f>SUM(S11:S30)</f>
        <v>3453</v>
      </c>
      <c r="T31" s="75">
        <f>SUM(T11:T30)</f>
        <v>7114</v>
      </c>
      <c r="U31" s="75">
        <f>SUM(U11:U30)</f>
        <v>1568</v>
      </c>
      <c r="V31" s="78">
        <f>U31/R31*100</f>
        <v>42.829827915869984</v>
      </c>
      <c r="W31" s="75">
        <f>SUM(W11:W30)</f>
        <v>1503</v>
      </c>
      <c r="X31" s="78">
        <f>W31/S31*100</f>
        <v>43.527367506516072</v>
      </c>
      <c r="Y31" s="75">
        <f>SUM(Y11:Y30)</f>
        <v>3071</v>
      </c>
      <c r="Z31" s="76">
        <f>Y31/T31*100</f>
        <v>43.168400337362947</v>
      </c>
    </row>
    <row r="32" spans="1:26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x14ac:dyDescent="0.25">
      <c r="A33" s="82" t="s">
        <v>20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</sheetData>
  <mergeCells count="13">
    <mergeCell ref="L8:Q8"/>
    <mergeCell ref="R8:T8"/>
    <mergeCell ref="U8:Z8"/>
    <mergeCell ref="A7:A9"/>
    <mergeCell ref="B7:B9"/>
    <mergeCell ref="C7:C9"/>
    <mergeCell ref="D7:Z7"/>
    <mergeCell ref="D8:D9"/>
    <mergeCell ref="E8:E9"/>
    <mergeCell ref="F8:F9"/>
    <mergeCell ref="G8:G9"/>
    <mergeCell ref="H8:H9"/>
    <mergeCell ref="I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2018-10-17T02:28:24Z</dcterms:created>
  <dcterms:modified xsi:type="dcterms:W3CDTF">2018-10-17T02:38:05Z</dcterms:modified>
</cp:coreProperties>
</file>