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SE-2\Documents\DATA JALAN 2018\"/>
    </mc:Choice>
  </mc:AlternateContent>
  <xr:revisionPtr revIDLastSave="0" documentId="8_{D2DB6F81-6EB3-4DCE-90C8-359AA839AC7C}" xr6:coauthVersionLast="37" xr6:coauthVersionMax="37" xr10:uidLastSave="{00000000-0000-0000-0000-000000000000}"/>
  <bookViews>
    <workbookView xWindow="0" yWindow="0" windowWidth="28800" windowHeight="12225" xr2:uid="{755DD8C3-6934-4CB9-B65A-9907D77E5423}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 s="1"/>
  <c r="C19" i="1" s="1"/>
  <c r="C18" i="1" s="1"/>
  <c r="H18" i="1"/>
  <c r="G18" i="1"/>
  <c r="F18" i="1"/>
  <c r="I16" i="1"/>
  <c r="E16" i="1"/>
  <c r="D16" i="1"/>
  <c r="I15" i="1"/>
  <c r="E15" i="1"/>
  <c r="D15" i="1"/>
  <c r="I14" i="1"/>
  <c r="E14" i="1"/>
  <c r="D14" i="1"/>
  <c r="I13" i="1"/>
  <c r="E13" i="1"/>
  <c r="D13" i="1"/>
  <c r="I12" i="1"/>
  <c r="E12" i="1"/>
  <c r="D12" i="1"/>
  <c r="I11" i="1"/>
  <c r="E11" i="1"/>
  <c r="D11" i="1"/>
  <c r="I10" i="1"/>
  <c r="E10" i="1"/>
  <c r="D10" i="1"/>
  <c r="I9" i="1"/>
  <c r="I18" i="1" s="1"/>
  <c r="E9" i="1"/>
  <c r="D9" i="1"/>
  <c r="I8" i="1"/>
  <c r="E8" i="1"/>
  <c r="E18" i="1" s="1"/>
  <c r="D8" i="1"/>
  <c r="D18" i="1" s="1"/>
</calcChain>
</file>

<file path=xl/sharedStrings.xml><?xml version="1.0" encoding="utf-8"?>
<sst xmlns="http://schemas.openxmlformats.org/spreadsheetml/2006/main" count="21" uniqueCount="21">
  <si>
    <t xml:space="preserve">Tabel 8.1.5 Panjang Jalan Kabupaten Dirinci Menurut Kecamatan dan Jenis Permukaan </t>
  </si>
  <si>
    <t>di Kabupaten Kudus Tahun 2016 (Km)</t>
  </si>
  <si>
    <t>No.</t>
  </si>
  <si>
    <t>Kecamatan</t>
  </si>
  <si>
    <t>Aspal</t>
  </si>
  <si>
    <t>Beton</t>
  </si>
  <si>
    <t>Aspal/Beton</t>
  </si>
  <si>
    <t>Tanah</t>
  </si>
  <si>
    <t>LPA MCADAM</t>
  </si>
  <si>
    <t>Jumlah</t>
  </si>
  <si>
    <t>Kaliwungu</t>
  </si>
  <si>
    <t>Kota Kudus</t>
  </si>
  <si>
    <t>Jati</t>
  </si>
  <si>
    <t>Undaan</t>
  </si>
  <si>
    <t>Mejobo</t>
  </si>
  <si>
    <t>Jekulo</t>
  </si>
  <si>
    <t>Bae</t>
  </si>
  <si>
    <t>Gebog</t>
  </si>
  <si>
    <t>Dawe</t>
  </si>
  <si>
    <t>JUMLAH</t>
  </si>
  <si>
    <t>Sumber : Dinas Pekerjaan Umum dan Penataan Ruang  Kabupaten Kudus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</si>
</sst>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(* #,##0_);_(* \(#,##0\);_(* &quot;-&quot;_);_(@_)"/>
    <numFmt numFmtId="165" formatCode="_(* #,##0.000_);_(* \(#,##0.000\);_(* &quot;-&quot;_);_(@_)"/>
    <numFmt numFmtId="166" formatCode="_(* #,##0.00_);_(* \(#,##0.00\);_(* &quot;-&quot;_);_(@_)"/>
    <numFmt numFmtId="167" formatCode="0.000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4" fontId="4" fillId="0" borderId="19" xfId="1" applyNumberFormat="1" applyFont="1" applyBorder="1" applyAlignment="1">
      <alignment vertical="center"/>
    </xf>
    <xf numFmtId="165" fontId="4" fillId="0" borderId="19" xfId="1" applyNumberFormat="1" applyFont="1" applyBorder="1" applyAlignment="1">
      <alignment vertical="center"/>
    </xf>
    <xf numFmtId="165" fontId="4" fillId="0" borderId="20" xfId="1" applyNumberFormat="1" applyFont="1" applyBorder="1" applyAlignment="1">
      <alignment vertical="center"/>
    </xf>
    <xf numFmtId="165" fontId="4" fillId="0" borderId="19" xfId="1" applyNumberFormat="1" applyFont="1" applyFill="1" applyBorder="1" applyAlignment="1">
      <alignment vertical="center"/>
    </xf>
    <xf numFmtId="165" fontId="4" fillId="0" borderId="20" xfId="1" applyNumberFormat="1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65" fontId="4" fillId="0" borderId="24" xfId="1" applyNumberFormat="1" applyFont="1" applyBorder="1" applyAlignment="1">
      <alignment vertical="center"/>
    </xf>
    <xf numFmtId="165" fontId="4" fillId="0" borderId="25" xfId="1" applyNumberFormat="1" applyFont="1" applyBorder="1" applyAlignment="1">
      <alignment vertical="center"/>
    </xf>
    <xf numFmtId="165" fontId="4" fillId="0" borderId="22" xfId="1" applyNumberFormat="1" applyFont="1" applyBorder="1" applyAlignment="1">
      <alignment vertical="center"/>
    </xf>
    <xf numFmtId="165" fontId="4" fillId="0" borderId="26" xfId="1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66" fontId="4" fillId="0" borderId="29" xfId="1" applyNumberFormat="1" applyFont="1" applyBorder="1" applyAlignment="1">
      <alignment vertical="center"/>
    </xf>
    <xf numFmtId="165" fontId="4" fillId="0" borderId="29" xfId="1" applyNumberFormat="1" applyFont="1" applyBorder="1" applyAlignment="1">
      <alignment horizontal="right" vertical="center"/>
    </xf>
    <xf numFmtId="165" fontId="4" fillId="0" borderId="29" xfId="1" applyNumberFormat="1" applyFont="1" applyBorder="1" applyAlignment="1">
      <alignment vertical="center"/>
    </xf>
    <xf numFmtId="165" fontId="4" fillId="0" borderId="30" xfId="1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67" fontId="4" fillId="0" borderId="17" xfId="1" applyNumberFormat="1" applyFont="1" applyBorder="1" applyAlignment="1">
      <alignment vertical="center"/>
    </xf>
    <xf numFmtId="167" fontId="4" fillId="0" borderId="19" xfId="1" applyNumberFormat="1" applyFont="1" applyBorder="1" applyAlignment="1">
      <alignment vertical="center"/>
    </xf>
    <xf numFmtId="167" fontId="4" fillId="0" borderId="29" xfId="1" applyNumberFormat="1" applyFont="1" applyFill="1" applyBorder="1" applyAlignment="1">
      <alignment vertical="center"/>
    </xf>
    <xf numFmtId="165" fontId="4" fillId="0" borderId="29" xfId="1" applyNumberFormat="1" applyFont="1" applyFill="1" applyBorder="1" applyAlignment="1">
      <alignment vertical="center"/>
    </xf>
    <xf numFmtId="165" fontId="4" fillId="0" borderId="31" xfId="1" applyNumberFormat="1" applyFont="1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167" fontId="4" fillId="0" borderId="35" xfId="1" applyNumberFormat="1" applyFont="1" applyBorder="1" applyAlignment="1">
      <alignment vertical="center"/>
    </xf>
    <xf numFmtId="167" fontId="4" fillId="0" borderId="33" xfId="1" applyNumberFormat="1" applyFont="1" applyBorder="1" applyAlignment="1">
      <alignment vertical="center"/>
    </xf>
    <xf numFmtId="167" fontId="4" fillId="0" borderId="33" xfId="1" applyNumberFormat="1" applyFont="1" applyFill="1" applyBorder="1" applyAlignment="1">
      <alignment vertical="center"/>
    </xf>
    <xf numFmtId="165" fontId="4" fillId="0" borderId="33" xfId="1" applyNumberFormat="1" applyFont="1" applyFill="1" applyBorder="1" applyAlignment="1">
      <alignment vertical="center"/>
    </xf>
    <xf numFmtId="165" fontId="4" fillId="0" borderId="36" xfId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pen%20data%202018\Data%20Jalan%20Untuk%20BPS%202017%20fix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,1"/>
      <sheetName val="8,2"/>
      <sheetName val="8,3"/>
      <sheetName val="8,4"/>
      <sheetName val="8,5"/>
      <sheetName val="8,6"/>
      <sheetName val="8,7"/>
      <sheetName val="8,8"/>
      <sheetName val="7,1ka"/>
      <sheetName val="7,2ka"/>
      <sheetName val="7,3ka"/>
      <sheetName val="7,1ko"/>
      <sheetName val="7,2ko"/>
      <sheetName val="7,3ko"/>
      <sheetName val="7,1jati"/>
      <sheetName val="7,2jati"/>
      <sheetName val="7,3jati"/>
      <sheetName val="7,1u"/>
      <sheetName val="7,2u"/>
      <sheetName val="7,3u"/>
      <sheetName val="7,1me"/>
      <sheetName val="7,2me"/>
      <sheetName val="7,3me"/>
      <sheetName val="7,1je"/>
      <sheetName val="7,2je"/>
      <sheetName val="7,3je"/>
      <sheetName val="7,1bae"/>
      <sheetName val="7,2bae"/>
      <sheetName val="7,3bae"/>
      <sheetName val="7,1ge"/>
      <sheetName val="7,2ge"/>
      <sheetName val="7,3ge"/>
      <sheetName val="7,1da"/>
      <sheetName val="7,2da"/>
      <sheetName val="7,3da"/>
      <sheetName val="Sheet10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0">
          <cell r="D40">
            <v>51393.399999999994</v>
          </cell>
          <cell r="E40">
            <v>4994</v>
          </cell>
        </row>
      </sheetData>
      <sheetData sheetId="11"/>
      <sheetData sheetId="12"/>
      <sheetData sheetId="13">
        <row r="73">
          <cell r="D73">
            <v>50144.200000000012</v>
          </cell>
          <cell r="E73">
            <v>6130.6</v>
          </cell>
        </row>
      </sheetData>
      <sheetData sheetId="14"/>
      <sheetData sheetId="15"/>
      <sheetData sheetId="16">
        <row r="54">
          <cell r="D54">
            <v>43722.799999999996</v>
          </cell>
          <cell r="E54">
            <v>13124</v>
          </cell>
        </row>
      </sheetData>
      <sheetData sheetId="17"/>
      <sheetData sheetId="18"/>
      <sheetData sheetId="19">
        <row r="35">
          <cell r="D35">
            <v>33142</v>
          </cell>
          <cell r="E35">
            <v>25340</v>
          </cell>
        </row>
      </sheetData>
      <sheetData sheetId="20"/>
      <sheetData sheetId="21"/>
      <sheetData sheetId="22">
        <row r="40">
          <cell r="D40">
            <v>32777.5</v>
          </cell>
          <cell r="E40">
            <v>19515</v>
          </cell>
        </row>
      </sheetData>
      <sheetData sheetId="23"/>
      <sheetData sheetId="24"/>
      <sheetData sheetId="25">
        <row r="49">
          <cell r="D49">
            <v>62249.2</v>
          </cell>
          <cell r="E49">
            <v>20814.199999999997</v>
          </cell>
        </row>
      </sheetData>
      <sheetData sheetId="26"/>
      <sheetData sheetId="27"/>
      <sheetData sheetId="28">
        <row r="52">
          <cell r="D52">
            <v>66368.100000000006</v>
          </cell>
          <cell r="E52">
            <v>3623</v>
          </cell>
        </row>
      </sheetData>
      <sheetData sheetId="29"/>
      <sheetData sheetId="30"/>
      <sheetData sheetId="31">
        <row r="54">
          <cell r="D54">
            <v>86371.7</v>
          </cell>
          <cell r="E54">
            <v>3385</v>
          </cell>
        </row>
      </sheetData>
      <sheetData sheetId="32"/>
      <sheetData sheetId="33"/>
      <sheetData sheetId="34">
        <row r="57">
          <cell r="D57">
            <v>109182</v>
          </cell>
          <cell r="E57">
            <v>6052</v>
          </cell>
        </row>
      </sheetData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B899-3CCC-448B-BDA9-576566752B69}">
  <dimension ref="A1:I25"/>
  <sheetViews>
    <sheetView tabSelected="1" workbookViewId="0">
      <selection activeCell="K21" sqref="K21"/>
    </sheetView>
  </sheetViews>
  <sheetFormatPr defaultRowHeight="15" x14ac:dyDescent="0.25"/>
  <cols>
    <col min="1" max="1" width="5.7109375" customWidth="1"/>
    <col min="2" max="2" width="24.7109375" customWidth="1"/>
    <col min="3" max="3" width="8.7109375" customWidth="1"/>
    <col min="4" max="5" width="0" hidden="1" customWidth="1"/>
    <col min="6" max="9" width="14.7109375" customWidth="1"/>
  </cols>
  <sheetData>
    <row r="1" spans="1:9" x14ac:dyDescent="0.25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9" x14ac:dyDescent="0.25">
      <c r="A2" s="1" t="s">
        <v>1</v>
      </c>
      <c r="B2" s="2"/>
      <c r="C2" s="2"/>
      <c r="D2" s="2"/>
      <c r="E2" s="2"/>
      <c r="F2" s="2"/>
      <c r="G2" s="3"/>
      <c r="H2" s="3"/>
      <c r="I2" s="3"/>
    </row>
    <row r="3" spans="1:9" x14ac:dyDescent="0.25">
      <c r="A3" s="1"/>
      <c r="B3" s="3"/>
      <c r="C3" s="3"/>
      <c r="D3" s="3"/>
      <c r="E3" s="3"/>
      <c r="F3" s="3"/>
      <c r="G3" s="3"/>
      <c r="H3" s="3"/>
      <c r="I3" s="3"/>
    </row>
    <row r="4" spans="1:9" ht="15.75" thickBot="1" x14ac:dyDescent="0.3">
      <c r="A4" s="4"/>
      <c r="B4" s="4"/>
      <c r="C4" s="4"/>
      <c r="D4" s="4"/>
      <c r="E4" s="4"/>
      <c r="F4" s="4"/>
      <c r="G4" s="4"/>
      <c r="H4" s="4"/>
      <c r="I4" s="4"/>
    </row>
    <row r="5" spans="1:9" ht="15.75" thickTop="1" x14ac:dyDescent="0.25">
      <c r="A5" s="5" t="s">
        <v>2</v>
      </c>
      <c r="B5" s="6" t="s">
        <v>3</v>
      </c>
      <c r="C5" s="7"/>
      <c r="D5" s="8" t="s">
        <v>4</v>
      </c>
      <c r="E5" s="8" t="s">
        <v>5</v>
      </c>
      <c r="F5" s="8" t="s">
        <v>6</v>
      </c>
      <c r="G5" s="8" t="s">
        <v>7</v>
      </c>
      <c r="H5" s="6" t="s">
        <v>8</v>
      </c>
      <c r="I5" s="9" t="s">
        <v>9</v>
      </c>
    </row>
    <row r="6" spans="1:9" x14ac:dyDescent="0.25">
      <c r="A6" s="10">
        <v>1</v>
      </c>
      <c r="B6" s="11">
        <v>2</v>
      </c>
      <c r="C6" s="12"/>
      <c r="D6" s="13">
        <v>3</v>
      </c>
      <c r="E6" s="13">
        <v>4</v>
      </c>
      <c r="F6" s="13">
        <v>3</v>
      </c>
      <c r="G6" s="13">
        <v>4</v>
      </c>
      <c r="H6" s="11">
        <v>5</v>
      </c>
      <c r="I6" s="14">
        <v>6</v>
      </c>
    </row>
    <row r="7" spans="1:9" x14ac:dyDescent="0.25">
      <c r="A7" s="15"/>
      <c r="B7" s="16"/>
      <c r="C7" s="17"/>
      <c r="D7" s="18"/>
      <c r="E7" s="18"/>
      <c r="F7" s="18"/>
      <c r="G7" s="18"/>
      <c r="H7" s="16"/>
      <c r="I7" s="19"/>
    </row>
    <row r="8" spans="1:9" x14ac:dyDescent="0.25">
      <c r="A8" s="20">
        <v>1</v>
      </c>
      <c r="B8" s="21" t="s">
        <v>10</v>
      </c>
      <c r="C8" s="22"/>
      <c r="D8" s="23">
        <f>'[1]7,3ka'!D40</f>
        <v>51393.399999999994</v>
      </c>
      <c r="E8" s="23">
        <f>'[1]7,3ka'!E40</f>
        <v>4994</v>
      </c>
      <c r="F8" s="24">
        <v>52.1404</v>
      </c>
      <c r="G8" s="24">
        <v>4.3860000000000001</v>
      </c>
      <c r="H8" s="24">
        <v>0</v>
      </c>
      <c r="I8" s="25">
        <f>SUM(F8:H8)</f>
        <v>56.526400000000002</v>
      </c>
    </row>
    <row r="9" spans="1:9" x14ac:dyDescent="0.25">
      <c r="A9" s="20">
        <v>2</v>
      </c>
      <c r="B9" s="21" t="s">
        <v>11</v>
      </c>
      <c r="C9" s="22"/>
      <c r="D9" s="23">
        <f>'[1]7,3ko'!D73</f>
        <v>50144.200000000012</v>
      </c>
      <c r="E9" s="23">
        <f>'[1]7,3ko'!E73</f>
        <v>6130.6</v>
      </c>
      <c r="F9" s="24">
        <v>55.794800000000002</v>
      </c>
      <c r="G9" s="24">
        <v>0</v>
      </c>
      <c r="H9" s="24">
        <v>0</v>
      </c>
      <c r="I9" s="25">
        <f t="shared" ref="I9:I16" si="0">SUM(F9:H9)</f>
        <v>55.794800000000002</v>
      </c>
    </row>
    <row r="10" spans="1:9" x14ac:dyDescent="0.25">
      <c r="A10" s="20">
        <v>3</v>
      </c>
      <c r="B10" s="21" t="s">
        <v>12</v>
      </c>
      <c r="C10" s="22"/>
      <c r="D10" s="23">
        <f>'[1]7,3jati'!D54</f>
        <v>43722.799999999996</v>
      </c>
      <c r="E10" s="23">
        <f>'[1]7,3jati'!E54</f>
        <v>13124</v>
      </c>
      <c r="F10" s="24">
        <v>57.857799999999997</v>
      </c>
      <c r="G10" s="24">
        <v>0</v>
      </c>
      <c r="H10" s="24">
        <v>0</v>
      </c>
      <c r="I10" s="25">
        <f t="shared" si="0"/>
        <v>57.857799999999997</v>
      </c>
    </row>
    <row r="11" spans="1:9" x14ac:dyDescent="0.25">
      <c r="A11" s="20">
        <v>4</v>
      </c>
      <c r="B11" s="21" t="s">
        <v>13</v>
      </c>
      <c r="C11" s="22"/>
      <c r="D11" s="23">
        <f>'[1]7,3u'!D35</f>
        <v>33142</v>
      </c>
      <c r="E11" s="23">
        <f>'[1]7,3u'!E35</f>
        <v>25340</v>
      </c>
      <c r="F11" s="26">
        <v>60.106000000000002</v>
      </c>
      <c r="G11" s="26">
        <v>0</v>
      </c>
      <c r="H11" s="26">
        <v>0</v>
      </c>
      <c r="I11" s="27">
        <f t="shared" si="0"/>
        <v>60.106000000000002</v>
      </c>
    </row>
    <row r="12" spans="1:9" x14ac:dyDescent="0.25">
      <c r="A12" s="20">
        <v>5</v>
      </c>
      <c r="B12" s="21" t="s">
        <v>14</v>
      </c>
      <c r="C12" s="22"/>
      <c r="D12" s="23">
        <f>'[1]7,3me'!D40</f>
        <v>32777.5</v>
      </c>
      <c r="E12" s="23">
        <f>'[1]7,3me'!E40</f>
        <v>19515</v>
      </c>
      <c r="F12" s="26">
        <v>49.706000000000003</v>
      </c>
      <c r="G12" s="26">
        <v>0</v>
      </c>
      <c r="H12" s="26">
        <v>0</v>
      </c>
      <c r="I12" s="27">
        <f t="shared" si="0"/>
        <v>49.706000000000003</v>
      </c>
    </row>
    <row r="13" spans="1:9" x14ac:dyDescent="0.25">
      <c r="A13" s="20">
        <v>6</v>
      </c>
      <c r="B13" s="21" t="s">
        <v>15</v>
      </c>
      <c r="C13" s="22"/>
      <c r="D13" s="23">
        <f>'[1]7,3je'!D49</f>
        <v>62249.2</v>
      </c>
      <c r="E13" s="23">
        <f>'[1]7,3je'!E49</f>
        <v>20814.199999999997</v>
      </c>
      <c r="F13" s="24">
        <v>82.831599999999995</v>
      </c>
      <c r="G13" s="24">
        <v>0</v>
      </c>
      <c r="H13" s="24">
        <v>0</v>
      </c>
      <c r="I13" s="25">
        <f t="shared" si="0"/>
        <v>82.831599999999995</v>
      </c>
    </row>
    <row r="14" spans="1:9" x14ac:dyDescent="0.25">
      <c r="A14" s="20">
        <v>7</v>
      </c>
      <c r="B14" s="21" t="s">
        <v>16</v>
      </c>
      <c r="C14" s="22"/>
      <c r="D14" s="23">
        <f>'[1]7,3bae'!D52</f>
        <v>66368.100000000006</v>
      </c>
      <c r="E14" s="23">
        <f>'[1]7,3bae'!E52</f>
        <v>3623</v>
      </c>
      <c r="F14" s="24">
        <v>69.991100000000003</v>
      </c>
      <c r="G14" s="24">
        <v>0</v>
      </c>
      <c r="H14" s="24">
        <v>0</v>
      </c>
      <c r="I14" s="25">
        <f t="shared" si="0"/>
        <v>69.991100000000003</v>
      </c>
    </row>
    <row r="15" spans="1:9" x14ac:dyDescent="0.25">
      <c r="A15" s="20">
        <v>8</v>
      </c>
      <c r="B15" s="21" t="s">
        <v>17</v>
      </c>
      <c r="C15" s="22"/>
      <c r="D15" s="23">
        <f>'[1]7,3ge'!D54</f>
        <v>86371.7</v>
      </c>
      <c r="E15" s="23">
        <f>'[1]7,3ge'!E54</f>
        <v>3385</v>
      </c>
      <c r="F15" s="24">
        <v>90.698999999999998</v>
      </c>
      <c r="G15" s="24">
        <v>0</v>
      </c>
      <c r="H15" s="24">
        <v>0</v>
      </c>
      <c r="I15" s="25">
        <f t="shared" si="0"/>
        <v>90.698999999999998</v>
      </c>
    </row>
    <row r="16" spans="1:9" x14ac:dyDescent="0.25">
      <c r="A16" s="20">
        <v>9</v>
      </c>
      <c r="B16" s="21" t="s">
        <v>18</v>
      </c>
      <c r="C16" s="22"/>
      <c r="D16" s="23">
        <f>'[1]7,3da'!D57</f>
        <v>109182</v>
      </c>
      <c r="E16" s="23">
        <f>'[1]7,3da'!E57</f>
        <v>6052</v>
      </c>
      <c r="F16" s="24">
        <v>115.749</v>
      </c>
      <c r="G16" s="24">
        <v>0</v>
      </c>
      <c r="H16" s="24">
        <v>0</v>
      </c>
      <c r="I16" s="25">
        <f t="shared" si="0"/>
        <v>115.749</v>
      </c>
    </row>
    <row r="17" spans="1:9" ht="15.75" thickBot="1" x14ac:dyDescent="0.3">
      <c r="A17" s="28"/>
      <c r="B17" s="29"/>
      <c r="C17" s="30"/>
      <c r="D17" s="31"/>
      <c r="E17" s="32"/>
      <c r="F17" s="32"/>
      <c r="G17" s="32"/>
      <c r="H17" s="33"/>
      <c r="I17" s="34"/>
    </row>
    <row r="18" spans="1:9" x14ac:dyDescent="0.25">
      <c r="A18" s="35"/>
      <c r="B18" s="36"/>
      <c r="C18" s="37">
        <f>C19+1</f>
        <v>2015</v>
      </c>
      <c r="D18" s="38">
        <f>SUM(D8:D17)</f>
        <v>535350.89999999991</v>
      </c>
      <c r="E18" s="38">
        <f>SUM(E8:E17)</f>
        <v>102977.8</v>
      </c>
      <c r="F18" s="39">
        <f>SUM(F8:F17)</f>
        <v>634.87570000000005</v>
      </c>
      <c r="G18" s="40">
        <f>SUM(G8:G17)</f>
        <v>4.3860000000000001</v>
      </c>
      <c r="H18" s="40">
        <f>SUM(H8:H17)</f>
        <v>0</v>
      </c>
      <c r="I18" s="41">
        <f>SUM(I8:I16)</f>
        <v>639.26170000000002</v>
      </c>
    </row>
    <row r="19" spans="1:9" x14ac:dyDescent="0.25">
      <c r="A19" s="42"/>
      <c r="B19" s="43"/>
      <c r="C19" s="37">
        <f>C20+1</f>
        <v>2014</v>
      </c>
      <c r="D19" s="44">
        <v>568.41999999999996</v>
      </c>
      <c r="E19" s="45"/>
      <c r="F19" s="46">
        <v>585.2700000000001</v>
      </c>
      <c r="G19" s="47">
        <v>3.9200000000000004</v>
      </c>
      <c r="H19" s="47">
        <v>31.990000000000002</v>
      </c>
      <c r="I19" s="48">
        <v>621.18000000000006</v>
      </c>
    </row>
    <row r="20" spans="1:9" x14ac:dyDescent="0.25">
      <c r="A20" s="42"/>
      <c r="B20" s="43"/>
      <c r="C20" s="37">
        <f>C21+1</f>
        <v>2013</v>
      </c>
      <c r="D20" s="44">
        <v>568.41999999999996</v>
      </c>
      <c r="E20" s="45"/>
      <c r="F20" s="46">
        <v>568.41999999999996</v>
      </c>
      <c r="G20" s="47">
        <v>4.62</v>
      </c>
      <c r="H20" s="47">
        <v>48.14</v>
      </c>
      <c r="I20" s="27">
        <v>621.17999999999995</v>
      </c>
    </row>
    <row r="21" spans="1:9" x14ac:dyDescent="0.25">
      <c r="A21" s="42"/>
      <c r="B21" s="43"/>
      <c r="C21" s="37">
        <f>C22+1</f>
        <v>2012</v>
      </c>
      <c r="D21" s="44">
        <v>555.61500000000001</v>
      </c>
      <c r="E21" s="45"/>
      <c r="F21" s="46">
        <v>568.41999999999996</v>
      </c>
      <c r="G21" s="47">
        <v>4.62</v>
      </c>
      <c r="H21" s="47">
        <v>48.14</v>
      </c>
      <c r="I21" s="27">
        <v>621.17999999999995</v>
      </c>
    </row>
    <row r="22" spans="1:9" ht="15.75" thickBot="1" x14ac:dyDescent="0.3">
      <c r="A22" s="49"/>
      <c r="B22" s="50" t="s">
        <v>19</v>
      </c>
      <c r="C22" s="51">
        <v>2011</v>
      </c>
      <c r="D22" s="52">
        <v>488.63</v>
      </c>
      <c r="E22" s="53"/>
      <c r="F22" s="54">
        <v>555.61500000000001</v>
      </c>
      <c r="G22" s="55">
        <v>6.3</v>
      </c>
      <c r="H22" s="55">
        <v>59.265000000000001</v>
      </c>
      <c r="I22" s="56">
        <v>621.17999999999995</v>
      </c>
    </row>
    <row r="23" spans="1:9" ht="15.75" thickTop="1" x14ac:dyDescent="0.25">
      <c r="A23" s="4"/>
      <c r="B23" s="4"/>
      <c r="C23" s="57"/>
      <c r="D23" s="4"/>
      <c r="E23" s="4"/>
      <c r="F23" s="4"/>
      <c r="G23" s="4"/>
      <c r="H23" s="4"/>
      <c r="I23" s="4"/>
    </row>
    <row r="24" spans="1:9" x14ac:dyDescent="0.25">
      <c r="A24" s="4"/>
      <c r="B24" s="4"/>
      <c r="C24" s="4"/>
      <c r="D24" s="4"/>
      <c r="E24" s="4"/>
      <c r="F24" s="4"/>
      <c r="G24" s="4"/>
      <c r="H24" s="4"/>
      <c r="I24" s="4"/>
    </row>
    <row r="25" spans="1:9" ht="15.75" x14ac:dyDescent="0.25">
      <c r="A25" s="58" t="s">
        <v>20</v>
      </c>
      <c r="B25" s="4"/>
      <c r="C25" s="4"/>
      <c r="D25" s="4"/>
      <c r="E25" s="4"/>
      <c r="F25" s="4"/>
      <c r="G25" s="4"/>
      <c r="H25" s="4"/>
      <c r="I2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LPSE-2</dc:creator>
  <cp:lastModifiedBy>LPSE-2</cp:lastModifiedBy>
  <dcterms:created xsi:type="dcterms:W3CDTF">2018-10-19T01:15:46Z</dcterms:created>
  <dcterms:modified xsi:type="dcterms:W3CDTF">2018-10-19T01:33:31Z</dcterms:modified>
</cp:coreProperties>
</file>