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KESETAHAN start 21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" l="1"/>
  <c r="M30" i="1"/>
  <c r="I30" i="1"/>
  <c r="G30" i="1"/>
  <c r="Q29" i="1"/>
  <c r="N29" i="1"/>
  <c r="K29" i="1"/>
  <c r="H29" i="1"/>
  <c r="E29" i="1"/>
  <c r="D29" i="1"/>
  <c r="C29" i="1"/>
  <c r="B29" i="1"/>
  <c r="A29" i="1"/>
  <c r="Q28" i="1"/>
  <c r="R28" i="1" s="1"/>
  <c r="P28" i="1"/>
  <c r="N28" i="1"/>
  <c r="K28" i="1"/>
  <c r="J28" i="1"/>
  <c r="H28" i="1"/>
  <c r="E28" i="1"/>
  <c r="D28" i="1"/>
  <c r="F28" i="1" s="1"/>
  <c r="C28" i="1"/>
  <c r="B28" i="1"/>
  <c r="A28" i="1"/>
  <c r="Q27" i="1"/>
  <c r="N27" i="1"/>
  <c r="K27" i="1"/>
  <c r="H27" i="1"/>
  <c r="E27" i="1"/>
  <c r="D27" i="1"/>
  <c r="C27" i="1"/>
  <c r="B27" i="1"/>
  <c r="A27" i="1"/>
  <c r="Q26" i="1"/>
  <c r="R26" i="1" s="1"/>
  <c r="P26" i="1"/>
  <c r="N26" i="1"/>
  <c r="K26" i="1"/>
  <c r="J26" i="1"/>
  <c r="H26" i="1"/>
  <c r="E26" i="1"/>
  <c r="D26" i="1"/>
  <c r="F26" i="1" s="1"/>
  <c r="C26" i="1"/>
  <c r="B26" i="1"/>
  <c r="A26" i="1"/>
  <c r="Q25" i="1"/>
  <c r="N25" i="1"/>
  <c r="K25" i="1"/>
  <c r="H25" i="1"/>
  <c r="E25" i="1"/>
  <c r="D25" i="1"/>
  <c r="C25" i="1"/>
  <c r="B25" i="1"/>
  <c r="A25" i="1"/>
  <c r="Q24" i="1"/>
  <c r="R24" i="1" s="1"/>
  <c r="P24" i="1"/>
  <c r="N24" i="1"/>
  <c r="K24" i="1"/>
  <c r="J24" i="1"/>
  <c r="H24" i="1"/>
  <c r="E24" i="1"/>
  <c r="D24" i="1"/>
  <c r="F24" i="1" s="1"/>
  <c r="C24" i="1"/>
  <c r="B24" i="1"/>
  <c r="A24" i="1"/>
  <c r="Q23" i="1"/>
  <c r="N23" i="1"/>
  <c r="K23" i="1"/>
  <c r="H23" i="1"/>
  <c r="E23" i="1"/>
  <c r="D23" i="1"/>
  <c r="C23" i="1"/>
  <c r="B23" i="1"/>
  <c r="A23" i="1"/>
  <c r="Q22" i="1"/>
  <c r="R22" i="1" s="1"/>
  <c r="P22" i="1"/>
  <c r="N22" i="1"/>
  <c r="K22" i="1"/>
  <c r="J22" i="1"/>
  <c r="H22" i="1"/>
  <c r="E22" i="1"/>
  <c r="D22" i="1"/>
  <c r="F22" i="1" s="1"/>
  <c r="C22" i="1"/>
  <c r="B22" i="1"/>
  <c r="A22" i="1"/>
  <c r="Q21" i="1"/>
  <c r="N21" i="1"/>
  <c r="K21" i="1"/>
  <c r="H21" i="1"/>
  <c r="E21" i="1"/>
  <c r="D21" i="1"/>
  <c r="C21" i="1"/>
  <c r="B21" i="1"/>
  <c r="A21" i="1"/>
  <c r="Q20" i="1"/>
  <c r="R20" i="1" s="1"/>
  <c r="P20" i="1"/>
  <c r="N20" i="1"/>
  <c r="K20" i="1"/>
  <c r="J20" i="1"/>
  <c r="H20" i="1"/>
  <c r="E20" i="1"/>
  <c r="D20" i="1"/>
  <c r="F20" i="1" s="1"/>
  <c r="C20" i="1"/>
  <c r="B20" i="1"/>
  <c r="A20" i="1"/>
  <c r="Q19" i="1"/>
  <c r="N19" i="1"/>
  <c r="K19" i="1"/>
  <c r="H19" i="1"/>
  <c r="E19" i="1"/>
  <c r="D19" i="1"/>
  <c r="C19" i="1"/>
  <c r="B19" i="1"/>
  <c r="A19" i="1"/>
  <c r="Q18" i="1"/>
  <c r="R18" i="1" s="1"/>
  <c r="P18" i="1"/>
  <c r="N18" i="1"/>
  <c r="K18" i="1"/>
  <c r="J18" i="1"/>
  <c r="H18" i="1"/>
  <c r="E18" i="1"/>
  <c r="D18" i="1"/>
  <c r="F18" i="1" s="1"/>
  <c r="C18" i="1"/>
  <c r="B18" i="1"/>
  <c r="A18" i="1"/>
  <c r="Q17" i="1"/>
  <c r="N17" i="1"/>
  <c r="K17" i="1"/>
  <c r="H17" i="1"/>
  <c r="E17" i="1"/>
  <c r="D17" i="1"/>
  <c r="C17" i="1"/>
  <c r="B17" i="1"/>
  <c r="A17" i="1"/>
  <c r="Q16" i="1"/>
  <c r="R16" i="1" s="1"/>
  <c r="P16" i="1"/>
  <c r="N16" i="1"/>
  <c r="K16" i="1"/>
  <c r="J16" i="1"/>
  <c r="H16" i="1"/>
  <c r="E16" i="1"/>
  <c r="D16" i="1"/>
  <c r="F16" i="1" s="1"/>
  <c r="C16" i="1"/>
  <c r="B16" i="1"/>
  <c r="A16" i="1"/>
  <c r="Q15" i="1"/>
  <c r="N15" i="1"/>
  <c r="K15" i="1"/>
  <c r="H15" i="1"/>
  <c r="E15" i="1"/>
  <c r="D15" i="1"/>
  <c r="C15" i="1"/>
  <c r="B15" i="1"/>
  <c r="A15" i="1"/>
  <c r="Q14" i="1"/>
  <c r="R14" i="1" s="1"/>
  <c r="P14" i="1"/>
  <c r="N14" i="1"/>
  <c r="K14" i="1"/>
  <c r="J14" i="1"/>
  <c r="H14" i="1"/>
  <c r="E14" i="1"/>
  <c r="D14" i="1"/>
  <c r="F14" i="1" s="1"/>
  <c r="C14" i="1"/>
  <c r="B14" i="1"/>
  <c r="A14" i="1"/>
  <c r="Q13" i="1"/>
  <c r="N13" i="1"/>
  <c r="K13" i="1"/>
  <c r="H13" i="1"/>
  <c r="E13" i="1"/>
  <c r="D13" i="1"/>
  <c r="C13" i="1"/>
  <c r="B13" i="1"/>
  <c r="A13" i="1"/>
  <c r="Q12" i="1"/>
  <c r="R12" i="1" s="1"/>
  <c r="P12" i="1"/>
  <c r="N12" i="1"/>
  <c r="K12" i="1"/>
  <c r="J12" i="1"/>
  <c r="H12" i="1"/>
  <c r="E12" i="1"/>
  <c r="D12" i="1"/>
  <c r="F12" i="1" s="1"/>
  <c r="C12" i="1"/>
  <c r="B12" i="1"/>
  <c r="A12" i="1"/>
  <c r="Q11" i="1"/>
  <c r="N11" i="1"/>
  <c r="K11" i="1"/>
  <c r="H11" i="1"/>
  <c r="E11" i="1"/>
  <c r="D11" i="1"/>
  <c r="C11" i="1"/>
  <c r="B11" i="1"/>
  <c r="A11" i="1"/>
  <c r="I5" i="1"/>
  <c r="H5" i="1"/>
  <c r="I4" i="1"/>
  <c r="H4" i="1"/>
  <c r="P30" i="1" l="1"/>
  <c r="E30" i="1"/>
  <c r="J30" i="1" s="1"/>
  <c r="P11" i="1"/>
  <c r="J11" i="1"/>
  <c r="F11" i="1"/>
  <c r="Q30" i="1"/>
  <c r="L12" i="1"/>
  <c r="P13" i="1"/>
  <c r="J13" i="1"/>
  <c r="F13" i="1"/>
  <c r="R13" i="1"/>
  <c r="L14" i="1"/>
  <c r="P15" i="1"/>
  <c r="J15" i="1"/>
  <c r="F15" i="1"/>
  <c r="R15" i="1"/>
  <c r="L16" i="1"/>
  <c r="P17" i="1"/>
  <c r="J17" i="1"/>
  <c r="F17" i="1"/>
  <c r="R17" i="1" s="1"/>
  <c r="L18" i="1"/>
  <c r="P19" i="1"/>
  <c r="J19" i="1"/>
  <c r="F19" i="1"/>
  <c r="R19" i="1"/>
  <c r="L20" i="1"/>
  <c r="P21" i="1"/>
  <c r="J21" i="1"/>
  <c r="F21" i="1"/>
  <c r="R21" i="1"/>
  <c r="L22" i="1"/>
  <c r="P23" i="1"/>
  <c r="J23" i="1"/>
  <c r="F23" i="1"/>
  <c r="R23" i="1"/>
  <c r="L24" i="1"/>
  <c r="P25" i="1"/>
  <c r="J25" i="1"/>
  <c r="F25" i="1"/>
  <c r="R25" i="1" s="1"/>
  <c r="L26" i="1"/>
  <c r="P27" i="1"/>
  <c r="J27" i="1"/>
  <c r="F27" i="1"/>
  <c r="R27" i="1"/>
  <c r="L28" i="1"/>
  <c r="P29" i="1"/>
  <c r="J29" i="1"/>
  <c r="F29" i="1"/>
  <c r="R29" i="1"/>
  <c r="K30" i="1"/>
  <c r="L13" i="1"/>
  <c r="L15" i="1"/>
  <c r="L17" i="1"/>
  <c r="L19" i="1"/>
  <c r="L21" i="1"/>
  <c r="L23" i="1"/>
  <c r="L25" i="1"/>
  <c r="L27" i="1"/>
  <c r="L29" i="1"/>
  <c r="D30" i="1"/>
  <c r="N30" i="1" s="1"/>
  <c r="L30" i="1" l="1"/>
  <c r="F30" i="1"/>
  <c r="H30" i="1"/>
  <c r="R11" i="1"/>
  <c r="L11" i="1"/>
  <c r="R30" i="1"/>
</calcChain>
</file>

<file path=xl/sharedStrings.xml><?xml version="1.0" encoding="utf-8"?>
<sst xmlns="http://schemas.openxmlformats.org/spreadsheetml/2006/main" count="32" uniqueCount="17">
  <si>
    <t>TABEL 38</t>
  </si>
  <si>
    <t xml:space="preserve"> </t>
  </si>
  <si>
    <t>CAKUPAN KUNJUNGAN NEONATAL MENURUT JENIS KELAMIN, KECAMATAN, DAN PUSKESMAS</t>
  </si>
  <si>
    <t>NO</t>
  </si>
  <si>
    <t>KECAMATAN</t>
  </si>
  <si>
    <t>PUSKESMAS</t>
  </si>
  <si>
    <t>JUMLAH LAHIR HIDUP</t>
  </si>
  <si>
    <t>KUNJUNGAN NEONATAL 1 KALI (KN1)</t>
  </si>
  <si>
    <t>KUNJUNGAN NEONATAL 3 KALI (KN LENGKAP)</t>
  </si>
  <si>
    <t>L</t>
  </si>
  <si>
    <t>P</t>
  </si>
  <si>
    <t>L + P</t>
  </si>
  <si>
    <t>L  + P</t>
  </si>
  <si>
    <t>JUMLAH</t>
  </si>
  <si>
    <t>%</t>
  </si>
  <si>
    <t>JUMLAH (KAB/KOTA)</t>
  </si>
  <si>
    <t xml:space="preserve">Sumber: ………. (sebutkan)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</si>
</sst>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#,##0.0_);\(#,##0.0\)"/>
  </numFmts>
  <fonts count="4" x14ac:knownFonts="1">
    <font>
      <sz val="11"/>
      <color theme="1"/>
      <name val="Calibri"/>
      <family val="2"/>
      <charset val="1"/>
      <scheme val="minor"/>
    </font>
    <font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0" fontId="3" fillId="0" borderId="0"/>
  </cellStyleXfs>
  <cellXfs count="46">
    <xf numFmtId="0" fontId="0" fillId="0" borderId="0" xfId="0"/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0" xfId="0" quotePrefix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7" fontId="2" fillId="0" borderId="2" xfId="1" applyNumberFormat="1" applyFont="1" applyFill="1" applyBorder="1" applyAlignment="1">
      <alignment vertical="center"/>
    </xf>
    <xf numFmtId="164" fontId="2" fillId="0" borderId="2" xfId="1" applyNumberFormat="1" applyFont="1" applyFill="1" applyBorder="1" applyAlignment="1">
      <alignment vertical="center"/>
    </xf>
    <xf numFmtId="164" fontId="2" fillId="0" borderId="4" xfId="1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7" fontId="2" fillId="0" borderId="13" xfId="0" applyNumberFormat="1" applyFont="1" applyBorder="1" applyAlignment="1">
      <alignment vertical="center"/>
    </xf>
    <xf numFmtId="37" fontId="2" fillId="0" borderId="14" xfId="1" applyNumberFormat="1" applyFont="1" applyFill="1" applyBorder="1" applyAlignment="1">
      <alignment vertical="center"/>
    </xf>
    <xf numFmtId="37" fontId="2" fillId="0" borderId="13" xfId="2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7" fontId="2" fillId="0" borderId="18" xfId="1" applyNumberFormat="1" applyFont="1" applyFill="1" applyBorder="1" applyAlignment="1">
      <alignment vertical="center"/>
    </xf>
    <xf numFmtId="164" fontId="2" fillId="0" borderId="18" xfId="1" applyNumberFormat="1" applyFont="1" applyFill="1" applyBorder="1" applyAlignment="1">
      <alignment vertical="center"/>
    </xf>
    <xf numFmtId="164" fontId="2" fillId="0" borderId="17" xfId="1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3">
    <cellStyle name="Comma [0] 4" xfId="1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n%20data%202018/FIX%20PROFIL%202018(AutoRecover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8"/>
      <sheetName val="67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</sheetNames>
    <sheetDataSet>
      <sheetData sheetId="0"/>
      <sheetData sheetId="1">
        <row r="5">
          <cell r="E5" t="str">
            <v>KABUPATEN/KOTA</v>
          </cell>
          <cell r="F5" t="str">
            <v>KUDUS</v>
          </cell>
        </row>
        <row r="6">
          <cell r="E6" t="str">
            <v xml:space="preserve">TAHUN </v>
          </cell>
          <cell r="F6">
            <v>2017</v>
          </cell>
        </row>
      </sheetData>
      <sheetData sheetId="2"/>
      <sheetData sheetId="3"/>
      <sheetData sheetId="4">
        <row r="12">
          <cell r="A12">
            <v>1</v>
          </cell>
          <cell r="B12" t="str">
            <v xml:space="preserve"> KALIWUNGU</v>
          </cell>
          <cell r="C12" t="str">
            <v>KALIWUNGU</v>
          </cell>
        </row>
        <row r="13">
          <cell r="A13">
            <v>2</v>
          </cell>
          <cell r="B13" t="str">
            <v xml:space="preserve"> KALIWUNGU</v>
          </cell>
          <cell r="C13" t="str">
            <v>SIDOREKSO</v>
          </cell>
        </row>
        <row r="14">
          <cell r="A14">
            <v>3</v>
          </cell>
          <cell r="B14" t="str">
            <v xml:space="preserve"> KOTA KUDUS</v>
          </cell>
          <cell r="C14" t="str">
            <v>WERGU WETAN</v>
          </cell>
        </row>
        <row r="15">
          <cell r="A15">
            <v>4</v>
          </cell>
          <cell r="B15" t="str">
            <v xml:space="preserve"> KOTA KUDUS</v>
          </cell>
          <cell r="C15" t="str">
            <v>PURWOSARI</v>
          </cell>
        </row>
        <row r="16">
          <cell r="A16">
            <v>5</v>
          </cell>
          <cell r="B16" t="str">
            <v xml:space="preserve"> KOTA KUDUS</v>
          </cell>
          <cell r="C16" t="str">
            <v>RENDENG</v>
          </cell>
        </row>
        <row r="17">
          <cell r="A17">
            <v>6</v>
          </cell>
          <cell r="C17" t="str">
            <v>JATI</v>
          </cell>
        </row>
        <row r="18">
          <cell r="A18">
            <v>7</v>
          </cell>
          <cell r="B18" t="str">
            <v xml:space="preserve"> JATI</v>
          </cell>
          <cell r="C18" t="str">
            <v>NGEMBAL KULON</v>
          </cell>
        </row>
        <row r="19">
          <cell r="A19">
            <v>8</v>
          </cell>
          <cell r="B19" t="str">
            <v xml:space="preserve"> UNDAAN</v>
          </cell>
          <cell r="C19" t="str">
            <v>UNDAAN</v>
          </cell>
        </row>
        <row r="20">
          <cell r="A20">
            <v>9</v>
          </cell>
          <cell r="B20" t="str">
            <v xml:space="preserve"> UNDAAN</v>
          </cell>
          <cell r="C20" t="str">
            <v>NGEMPLAK</v>
          </cell>
        </row>
        <row r="21">
          <cell r="A21">
            <v>10</v>
          </cell>
          <cell r="B21" t="str">
            <v xml:space="preserve"> MEJOBO</v>
          </cell>
          <cell r="C21" t="str">
            <v>MEJOBO</v>
          </cell>
        </row>
        <row r="22">
          <cell r="A22">
            <v>11</v>
          </cell>
          <cell r="B22" t="str">
            <v xml:space="preserve"> MEJOBO</v>
          </cell>
          <cell r="C22" t="str">
            <v>JEPANG</v>
          </cell>
        </row>
        <row r="23">
          <cell r="A23">
            <v>12</v>
          </cell>
          <cell r="B23" t="str">
            <v xml:space="preserve"> JEKULO</v>
          </cell>
          <cell r="C23" t="str">
            <v>JEKULO</v>
          </cell>
        </row>
        <row r="24">
          <cell r="A24">
            <v>13</v>
          </cell>
          <cell r="B24" t="str">
            <v xml:space="preserve"> JEKULO</v>
          </cell>
          <cell r="C24" t="str">
            <v>TANJUNGREJO</v>
          </cell>
        </row>
        <row r="25">
          <cell r="A25">
            <v>14</v>
          </cell>
          <cell r="B25" t="str">
            <v xml:space="preserve"> BAE</v>
          </cell>
          <cell r="C25" t="str">
            <v>BAE</v>
          </cell>
        </row>
        <row r="26">
          <cell r="A26">
            <v>15</v>
          </cell>
          <cell r="B26" t="str">
            <v xml:space="preserve"> BAE</v>
          </cell>
          <cell r="C26" t="str">
            <v>DERSALAM</v>
          </cell>
        </row>
        <row r="27">
          <cell r="A27">
            <v>16</v>
          </cell>
          <cell r="B27" t="str">
            <v xml:space="preserve"> GEBOG</v>
          </cell>
          <cell r="C27" t="str">
            <v>GRIBIG</v>
          </cell>
        </row>
        <row r="28">
          <cell r="A28">
            <v>17</v>
          </cell>
          <cell r="B28" t="str">
            <v xml:space="preserve"> GEBOG</v>
          </cell>
          <cell r="C28" t="str">
            <v>GONDOSARI</v>
          </cell>
        </row>
        <row r="29">
          <cell r="A29">
            <v>18</v>
          </cell>
          <cell r="B29" t="str">
            <v>DAWE</v>
          </cell>
          <cell r="C29" t="str">
            <v>DAWE</v>
          </cell>
        </row>
        <row r="30">
          <cell r="A30">
            <v>19</v>
          </cell>
          <cell r="B30" t="str">
            <v>DAWE</v>
          </cell>
          <cell r="C30" t="str">
            <v>REJOSARI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2">
          <cell r="H12">
            <v>630</v>
          </cell>
          <cell r="I12">
            <v>617</v>
          </cell>
        </row>
        <row r="13">
          <cell r="H13">
            <v>290</v>
          </cell>
          <cell r="I13">
            <v>330</v>
          </cell>
        </row>
        <row r="14">
          <cell r="H14">
            <v>256</v>
          </cell>
          <cell r="I14">
            <v>277</v>
          </cell>
        </row>
        <row r="15">
          <cell r="H15">
            <v>284</v>
          </cell>
          <cell r="I15">
            <v>283</v>
          </cell>
        </row>
        <row r="16">
          <cell r="H16">
            <v>231</v>
          </cell>
          <cell r="I16">
            <v>251</v>
          </cell>
        </row>
        <row r="17">
          <cell r="H17">
            <v>552</v>
          </cell>
          <cell r="I17">
            <v>542</v>
          </cell>
        </row>
        <row r="18">
          <cell r="H18">
            <v>433</v>
          </cell>
          <cell r="I18">
            <v>433</v>
          </cell>
        </row>
        <row r="19">
          <cell r="H19">
            <v>347</v>
          </cell>
          <cell r="I19">
            <v>320</v>
          </cell>
        </row>
        <row r="20">
          <cell r="H20">
            <v>299</v>
          </cell>
          <cell r="I20">
            <v>275</v>
          </cell>
        </row>
        <row r="21">
          <cell r="H21">
            <v>333</v>
          </cell>
          <cell r="I21">
            <v>397</v>
          </cell>
        </row>
        <row r="22">
          <cell r="H22">
            <v>369</v>
          </cell>
          <cell r="I22">
            <v>363</v>
          </cell>
        </row>
        <row r="23">
          <cell r="H23">
            <v>419</v>
          </cell>
          <cell r="I23">
            <v>403</v>
          </cell>
        </row>
        <row r="24">
          <cell r="H24">
            <v>565</v>
          </cell>
          <cell r="I24">
            <v>595</v>
          </cell>
        </row>
        <row r="25">
          <cell r="H25">
            <v>359</v>
          </cell>
          <cell r="I25">
            <v>369</v>
          </cell>
        </row>
        <row r="26">
          <cell r="H26">
            <v>265</v>
          </cell>
          <cell r="I26">
            <v>276</v>
          </cell>
        </row>
        <row r="27">
          <cell r="H27">
            <v>522</v>
          </cell>
          <cell r="I27">
            <v>557</v>
          </cell>
        </row>
        <row r="28">
          <cell r="H28">
            <v>422</v>
          </cell>
          <cell r="I28">
            <v>434</v>
          </cell>
        </row>
        <row r="29">
          <cell r="H29">
            <v>596</v>
          </cell>
          <cell r="I29">
            <v>570</v>
          </cell>
        </row>
        <row r="30">
          <cell r="H30">
            <v>363</v>
          </cell>
          <cell r="I30">
            <v>325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workbookViewId="0">
      <selection sqref="A1:R32"/>
    </sheetView>
  </sheetViews>
  <sheetFormatPr defaultRowHeight="15" x14ac:dyDescent="0.25"/>
  <cols>
    <col min="1" max="1" width="5.7109375" customWidth="1"/>
    <col min="2" max="3" width="21.7109375" customWidth="1"/>
    <col min="4" max="4" width="10.28515625" bestFit="1" customWidth="1"/>
    <col min="5" max="6" width="10.28515625" customWidth="1"/>
    <col min="7" max="18" width="9.28515625" customWidth="1"/>
  </cols>
  <sheetData>
    <row r="1" spans="1:18" x14ac:dyDescent="0.25">
      <c r="A1" s="3" t="s">
        <v>0</v>
      </c>
      <c r="B1" s="4"/>
      <c r="C1" s="5" t="s">
        <v>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x14ac:dyDescent="0.25">
      <c r="A4" s="5"/>
      <c r="B4" s="5"/>
      <c r="C4" s="5"/>
      <c r="D4" s="5"/>
      <c r="E4" s="5"/>
      <c r="F4" s="5"/>
      <c r="G4" s="5"/>
      <c r="H4" s="7" t="str">
        <f>'[1]1'!E5</f>
        <v>KABUPATEN/KOTA</v>
      </c>
      <c r="I4" s="8" t="str">
        <f>'[1]1'!F5</f>
        <v>KUDUS</v>
      </c>
      <c r="J4" s="5"/>
      <c r="K4" s="7"/>
      <c r="L4" s="7"/>
      <c r="M4" s="5"/>
      <c r="N4" s="5"/>
      <c r="O4" s="5"/>
      <c r="P4" s="5"/>
      <c r="Q4" s="5"/>
      <c r="R4" s="5"/>
    </row>
    <row r="5" spans="1:18" x14ac:dyDescent="0.25">
      <c r="A5" s="5"/>
      <c r="B5" s="5"/>
      <c r="C5" s="5"/>
      <c r="D5" s="5"/>
      <c r="E5" s="5"/>
      <c r="F5" s="5"/>
      <c r="G5" s="5"/>
      <c r="H5" s="7" t="str">
        <f>'[1]1'!E6</f>
        <v xml:space="preserve">TAHUN </v>
      </c>
      <c r="I5" s="8">
        <f>'[1]1'!F6</f>
        <v>2017</v>
      </c>
      <c r="J5" s="5"/>
      <c r="K5" s="7"/>
      <c r="L5" s="7"/>
      <c r="M5" s="5"/>
      <c r="N5" s="5"/>
      <c r="O5" s="5"/>
      <c r="P5" s="5"/>
      <c r="Q5" s="5"/>
      <c r="R5" s="5"/>
    </row>
    <row r="6" spans="1:18" ht="15.75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x14ac:dyDescent="0.25">
      <c r="A7" s="10" t="s">
        <v>3</v>
      </c>
      <c r="B7" s="11" t="s">
        <v>4</v>
      </c>
      <c r="C7" s="11" t="s">
        <v>5</v>
      </c>
      <c r="D7" s="12" t="s">
        <v>6</v>
      </c>
      <c r="E7" s="13"/>
      <c r="F7" s="14"/>
      <c r="G7" s="15" t="s">
        <v>7</v>
      </c>
      <c r="H7" s="16"/>
      <c r="I7" s="16"/>
      <c r="J7" s="16"/>
      <c r="K7" s="16"/>
      <c r="L7" s="17"/>
      <c r="M7" s="15" t="s">
        <v>8</v>
      </c>
      <c r="N7" s="16"/>
      <c r="O7" s="17"/>
      <c r="P7" s="16"/>
      <c r="Q7" s="16"/>
      <c r="R7" s="17"/>
    </row>
    <row r="8" spans="1:18" x14ac:dyDescent="0.25">
      <c r="A8" s="10"/>
      <c r="B8" s="11"/>
      <c r="C8" s="11"/>
      <c r="D8" s="18"/>
      <c r="E8" s="19"/>
      <c r="F8" s="20"/>
      <c r="G8" s="21" t="s">
        <v>9</v>
      </c>
      <c r="H8" s="22"/>
      <c r="I8" s="21" t="s">
        <v>10</v>
      </c>
      <c r="J8" s="22"/>
      <c r="K8" s="21" t="s">
        <v>11</v>
      </c>
      <c r="L8" s="22"/>
      <c r="M8" s="21" t="s">
        <v>9</v>
      </c>
      <c r="N8" s="22"/>
      <c r="O8" s="23" t="s">
        <v>10</v>
      </c>
      <c r="P8" s="22"/>
      <c r="Q8" s="21" t="s">
        <v>11</v>
      </c>
      <c r="R8" s="22"/>
    </row>
    <row r="9" spans="1:18" x14ac:dyDescent="0.25">
      <c r="A9" s="24"/>
      <c r="B9" s="25"/>
      <c r="C9" s="25"/>
      <c r="D9" s="26" t="s">
        <v>9</v>
      </c>
      <c r="E9" s="26" t="s">
        <v>10</v>
      </c>
      <c r="F9" s="26" t="s">
        <v>12</v>
      </c>
      <c r="G9" s="26" t="s">
        <v>13</v>
      </c>
      <c r="H9" s="26" t="s">
        <v>14</v>
      </c>
      <c r="I9" s="26" t="s">
        <v>13</v>
      </c>
      <c r="J9" s="26" t="s">
        <v>14</v>
      </c>
      <c r="K9" s="26" t="s">
        <v>13</v>
      </c>
      <c r="L9" s="26" t="s">
        <v>14</v>
      </c>
      <c r="M9" s="26" t="s">
        <v>13</v>
      </c>
      <c r="N9" s="26" t="s">
        <v>14</v>
      </c>
      <c r="O9" s="26" t="s">
        <v>13</v>
      </c>
      <c r="P9" s="27" t="s">
        <v>14</v>
      </c>
      <c r="Q9" s="26" t="s">
        <v>13</v>
      </c>
      <c r="R9" s="26" t="s">
        <v>14</v>
      </c>
    </row>
    <row r="10" spans="1:18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2">
        <v>16</v>
      </c>
      <c r="Q10" s="1">
        <v>17</v>
      </c>
      <c r="R10" s="1">
        <v>18</v>
      </c>
    </row>
    <row r="11" spans="1:18" x14ac:dyDescent="0.25">
      <c r="A11" s="28">
        <f>'[1]4'!A12</f>
        <v>1</v>
      </c>
      <c r="B11" s="29" t="str">
        <f>'[1]4'!B12</f>
        <v xml:space="preserve"> KALIWUNGU</v>
      </c>
      <c r="C11" s="29" t="str">
        <f>'[1]4'!C12</f>
        <v>KALIWUNGU</v>
      </c>
      <c r="D11" s="30">
        <f>'[1]33'!H12</f>
        <v>630</v>
      </c>
      <c r="E11" s="30">
        <f>'[1]33'!I12</f>
        <v>617</v>
      </c>
      <c r="F11" s="30">
        <f>SUM(D11:E11)</f>
        <v>1247</v>
      </c>
      <c r="G11" s="30">
        <v>627</v>
      </c>
      <c r="H11" s="31">
        <f>G11/D11*100</f>
        <v>99.523809523809518</v>
      </c>
      <c r="I11" s="30">
        <v>618</v>
      </c>
      <c r="J11" s="31">
        <f t="shared" ref="J11:J29" si="0">I11/E11*100</f>
        <v>100.16207455429497</v>
      </c>
      <c r="K11" s="30">
        <f t="shared" ref="K11:K29" si="1">G11+I11</f>
        <v>1245</v>
      </c>
      <c r="L11" s="31">
        <f t="shared" ref="L11:L19" si="2">K11/F11*100</f>
        <v>99.839615076182838</v>
      </c>
      <c r="M11" s="30">
        <v>620</v>
      </c>
      <c r="N11" s="31">
        <f>M11/D11*100</f>
        <v>98.412698412698404</v>
      </c>
      <c r="O11" s="30">
        <v>618</v>
      </c>
      <c r="P11" s="32">
        <f t="shared" ref="P11:P29" si="3">O11/E11*100</f>
        <v>100.16207455429497</v>
      </c>
      <c r="Q11" s="30">
        <f t="shared" ref="Q11:Q29" si="4">M11+O11</f>
        <v>1238</v>
      </c>
      <c r="R11" s="31">
        <f t="shared" ref="R11:R29" si="5">Q11/F11*100</f>
        <v>99.278267842822771</v>
      </c>
    </row>
    <row r="12" spans="1:18" x14ac:dyDescent="0.25">
      <c r="A12" s="33">
        <f>'[1]4'!A13</f>
        <v>2</v>
      </c>
      <c r="B12" s="29" t="str">
        <f>'[1]4'!B13</f>
        <v xml:space="preserve"> KALIWUNGU</v>
      </c>
      <c r="C12" s="29" t="str">
        <f>'[1]4'!C13</f>
        <v>SIDOREKSO</v>
      </c>
      <c r="D12" s="30">
        <f>'[1]33'!H13</f>
        <v>290</v>
      </c>
      <c r="E12" s="30">
        <f>'[1]33'!I13</f>
        <v>330</v>
      </c>
      <c r="F12" s="30">
        <f t="shared" ref="F12:F29" si="6">SUM(D12:E12)</f>
        <v>620</v>
      </c>
      <c r="G12" s="30">
        <v>290</v>
      </c>
      <c r="H12" s="31">
        <f t="shared" ref="H12:H29" si="7">G12/D12*100</f>
        <v>100</v>
      </c>
      <c r="I12" s="30">
        <v>330</v>
      </c>
      <c r="J12" s="31">
        <f>I12/E12*100</f>
        <v>100</v>
      </c>
      <c r="K12" s="30">
        <f t="shared" si="1"/>
        <v>620</v>
      </c>
      <c r="L12" s="31">
        <f t="shared" si="2"/>
        <v>100</v>
      </c>
      <c r="M12" s="30">
        <v>289</v>
      </c>
      <c r="N12" s="31">
        <f t="shared" ref="N12:N29" si="8">M12/D12*100</f>
        <v>99.655172413793096</v>
      </c>
      <c r="O12" s="30">
        <v>326</v>
      </c>
      <c r="P12" s="32">
        <f t="shared" si="3"/>
        <v>98.787878787878796</v>
      </c>
      <c r="Q12" s="30">
        <f t="shared" si="4"/>
        <v>615</v>
      </c>
      <c r="R12" s="31">
        <f t="shared" si="5"/>
        <v>99.193548387096769</v>
      </c>
    </row>
    <row r="13" spans="1:18" x14ac:dyDescent="0.25">
      <c r="A13" s="33">
        <f>'[1]4'!A14</f>
        <v>3</v>
      </c>
      <c r="B13" s="29" t="str">
        <f>'[1]4'!B14</f>
        <v xml:space="preserve"> KOTA KUDUS</v>
      </c>
      <c r="C13" s="29" t="str">
        <f>'[1]4'!C14</f>
        <v>WERGU WETAN</v>
      </c>
      <c r="D13" s="30">
        <f>'[1]33'!H14</f>
        <v>256</v>
      </c>
      <c r="E13" s="30">
        <f>'[1]33'!I14</f>
        <v>277</v>
      </c>
      <c r="F13" s="30">
        <f t="shared" si="6"/>
        <v>533</v>
      </c>
      <c r="G13" s="34">
        <v>254</v>
      </c>
      <c r="H13" s="31">
        <f t="shared" si="7"/>
        <v>99.21875</v>
      </c>
      <c r="I13" s="34">
        <v>276</v>
      </c>
      <c r="J13" s="31">
        <f t="shared" si="0"/>
        <v>99.638989169675085</v>
      </c>
      <c r="K13" s="30">
        <f t="shared" si="1"/>
        <v>530</v>
      </c>
      <c r="L13" s="31">
        <f t="shared" si="2"/>
        <v>99.437148217636022</v>
      </c>
      <c r="M13" s="34">
        <v>248</v>
      </c>
      <c r="N13" s="31">
        <f t="shared" si="8"/>
        <v>96.875</v>
      </c>
      <c r="O13" s="34">
        <v>263</v>
      </c>
      <c r="P13" s="32">
        <f t="shared" si="3"/>
        <v>94.945848375451263</v>
      </c>
      <c r="Q13" s="30">
        <f t="shared" si="4"/>
        <v>511</v>
      </c>
      <c r="R13" s="31">
        <f t="shared" si="5"/>
        <v>95.872420262664164</v>
      </c>
    </row>
    <row r="14" spans="1:18" x14ac:dyDescent="0.25">
      <c r="A14" s="33">
        <f>'[1]4'!A15</f>
        <v>4</v>
      </c>
      <c r="B14" s="29" t="str">
        <f>'[1]4'!B15</f>
        <v xml:space="preserve"> KOTA KUDUS</v>
      </c>
      <c r="C14" s="29" t="str">
        <f>'[1]4'!C15</f>
        <v>PURWOSARI</v>
      </c>
      <c r="D14" s="30">
        <f>'[1]33'!H15</f>
        <v>284</v>
      </c>
      <c r="E14" s="30">
        <f>'[1]33'!I15</f>
        <v>283</v>
      </c>
      <c r="F14" s="30">
        <f t="shared" si="6"/>
        <v>567</v>
      </c>
      <c r="G14" s="35">
        <v>284</v>
      </c>
      <c r="H14" s="31">
        <f t="shared" si="7"/>
        <v>100</v>
      </c>
      <c r="I14" s="35">
        <v>283</v>
      </c>
      <c r="J14" s="31">
        <f t="shared" si="0"/>
        <v>100</v>
      </c>
      <c r="K14" s="30">
        <f t="shared" si="1"/>
        <v>567</v>
      </c>
      <c r="L14" s="31">
        <f t="shared" si="2"/>
        <v>100</v>
      </c>
      <c r="M14" s="35">
        <v>278</v>
      </c>
      <c r="N14" s="31">
        <f t="shared" si="8"/>
        <v>97.887323943661968</v>
      </c>
      <c r="O14" s="35">
        <v>285</v>
      </c>
      <c r="P14" s="32">
        <f t="shared" si="3"/>
        <v>100.70671378091873</v>
      </c>
      <c r="Q14" s="30">
        <f t="shared" si="4"/>
        <v>563</v>
      </c>
      <c r="R14" s="31">
        <f t="shared" si="5"/>
        <v>99.294532627865962</v>
      </c>
    </row>
    <row r="15" spans="1:18" x14ac:dyDescent="0.25">
      <c r="A15" s="33">
        <f>'[1]4'!A16</f>
        <v>5</v>
      </c>
      <c r="B15" s="29" t="str">
        <f>'[1]4'!B16</f>
        <v xml:space="preserve"> KOTA KUDUS</v>
      </c>
      <c r="C15" s="29" t="str">
        <f>'[1]4'!C16</f>
        <v>RENDENG</v>
      </c>
      <c r="D15" s="30">
        <f>'[1]33'!H16</f>
        <v>231</v>
      </c>
      <c r="E15" s="30">
        <f>'[1]33'!I16</f>
        <v>251</v>
      </c>
      <c r="F15" s="30">
        <f t="shared" si="6"/>
        <v>482</v>
      </c>
      <c r="G15" s="30">
        <v>233</v>
      </c>
      <c r="H15" s="31">
        <f t="shared" si="7"/>
        <v>100.86580086580086</v>
      </c>
      <c r="I15" s="30">
        <v>249</v>
      </c>
      <c r="J15" s="31">
        <f t="shared" si="0"/>
        <v>99.203187250996024</v>
      </c>
      <c r="K15" s="30">
        <f t="shared" si="1"/>
        <v>482</v>
      </c>
      <c r="L15" s="31">
        <f t="shared" si="2"/>
        <v>100</v>
      </c>
      <c r="M15" s="30">
        <v>233</v>
      </c>
      <c r="N15" s="31">
        <f t="shared" si="8"/>
        <v>100.86580086580086</v>
      </c>
      <c r="O15" s="30">
        <v>248</v>
      </c>
      <c r="P15" s="32">
        <f t="shared" si="3"/>
        <v>98.804780876494021</v>
      </c>
      <c r="Q15" s="30">
        <f t="shared" si="4"/>
        <v>481</v>
      </c>
      <c r="R15" s="31">
        <f t="shared" si="5"/>
        <v>99.792531120331944</v>
      </c>
    </row>
    <row r="16" spans="1:18" x14ac:dyDescent="0.25">
      <c r="A16" s="33">
        <f>'[1]4'!A17</f>
        <v>6</v>
      </c>
      <c r="B16" s="29" t="str">
        <f>'[1]4'!C17</f>
        <v>JATI</v>
      </c>
      <c r="C16" s="29" t="str">
        <f>'[1]4'!C17</f>
        <v>JATI</v>
      </c>
      <c r="D16" s="30">
        <f>'[1]33'!H17</f>
        <v>552</v>
      </c>
      <c r="E16" s="30">
        <f>'[1]33'!I17</f>
        <v>542</v>
      </c>
      <c r="F16" s="30">
        <f t="shared" si="6"/>
        <v>1094</v>
      </c>
      <c r="G16" s="30">
        <v>552</v>
      </c>
      <c r="H16" s="31">
        <f t="shared" si="7"/>
        <v>100</v>
      </c>
      <c r="I16" s="30">
        <v>537</v>
      </c>
      <c r="J16" s="31">
        <f>I16/E16*100</f>
        <v>99.077490774907744</v>
      </c>
      <c r="K16" s="30">
        <f t="shared" si="1"/>
        <v>1089</v>
      </c>
      <c r="L16" s="31">
        <f t="shared" si="2"/>
        <v>99.542961608775144</v>
      </c>
      <c r="M16" s="30">
        <v>551</v>
      </c>
      <c r="N16" s="31">
        <f t="shared" si="8"/>
        <v>99.818840579710141</v>
      </c>
      <c r="O16" s="30">
        <v>532</v>
      </c>
      <c r="P16" s="32">
        <f t="shared" si="3"/>
        <v>98.154981549815503</v>
      </c>
      <c r="Q16" s="30">
        <f t="shared" si="4"/>
        <v>1083</v>
      </c>
      <c r="R16" s="31">
        <f t="shared" si="5"/>
        <v>98.994515539305311</v>
      </c>
    </row>
    <row r="17" spans="1:18" x14ac:dyDescent="0.25">
      <c r="A17" s="33">
        <f>'[1]4'!A18</f>
        <v>7</v>
      </c>
      <c r="B17" s="29" t="str">
        <f>'[1]4'!B18</f>
        <v xml:space="preserve"> JATI</v>
      </c>
      <c r="C17" s="29" t="str">
        <f>'[1]4'!C18</f>
        <v>NGEMBAL KULON</v>
      </c>
      <c r="D17" s="30">
        <f>'[1]33'!H18</f>
        <v>433</v>
      </c>
      <c r="E17" s="30">
        <f>'[1]33'!I18</f>
        <v>433</v>
      </c>
      <c r="F17" s="30">
        <f t="shared" si="6"/>
        <v>866</v>
      </c>
      <c r="G17" s="34">
        <v>431</v>
      </c>
      <c r="H17" s="31">
        <f t="shared" si="7"/>
        <v>99.53810623556582</v>
      </c>
      <c r="I17" s="34">
        <v>416</v>
      </c>
      <c r="J17" s="31">
        <f t="shared" si="0"/>
        <v>96.073903002309464</v>
      </c>
      <c r="K17" s="30">
        <f t="shared" si="1"/>
        <v>847</v>
      </c>
      <c r="L17" s="31">
        <f t="shared" si="2"/>
        <v>97.806004618937649</v>
      </c>
      <c r="M17" s="34">
        <v>425</v>
      </c>
      <c r="N17" s="31">
        <f t="shared" si="8"/>
        <v>98.152424942263281</v>
      </c>
      <c r="O17" s="34">
        <v>417</v>
      </c>
      <c r="P17" s="32">
        <f t="shared" si="3"/>
        <v>96.304849884526561</v>
      </c>
      <c r="Q17" s="30">
        <f t="shared" si="4"/>
        <v>842</v>
      </c>
      <c r="R17" s="31">
        <f t="shared" si="5"/>
        <v>97.228637413394921</v>
      </c>
    </row>
    <row r="18" spans="1:18" x14ac:dyDescent="0.25">
      <c r="A18" s="33">
        <f>'[1]4'!A19</f>
        <v>8</v>
      </c>
      <c r="B18" s="29" t="str">
        <f>'[1]4'!B19</f>
        <v xml:space="preserve"> UNDAAN</v>
      </c>
      <c r="C18" s="29" t="str">
        <f>'[1]4'!C19</f>
        <v>UNDAAN</v>
      </c>
      <c r="D18" s="30">
        <f>'[1]33'!H19</f>
        <v>347</v>
      </c>
      <c r="E18" s="30">
        <f>'[1]33'!I19</f>
        <v>320</v>
      </c>
      <c r="F18" s="30">
        <f t="shared" si="6"/>
        <v>667</v>
      </c>
      <c r="G18" s="36">
        <v>345</v>
      </c>
      <c r="H18" s="31">
        <f t="shared" si="7"/>
        <v>99.423631123919307</v>
      </c>
      <c r="I18" s="36">
        <v>318</v>
      </c>
      <c r="J18" s="31">
        <f t="shared" si="0"/>
        <v>99.375</v>
      </c>
      <c r="K18" s="30">
        <f t="shared" si="1"/>
        <v>663</v>
      </c>
      <c r="L18" s="31">
        <f t="shared" si="2"/>
        <v>99.400299850074958</v>
      </c>
      <c r="M18" s="36">
        <v>342</v>
      </c>
      <c r="N18" s="31">
        <f t="shared" si="8"/>
        <v>98.559077809798268</v>
      </c>
      <c r="O18" s="36">
        <v>309</v>
      </c>
      <c r="P18" s="32">
        <f t="shared" si="3"/>
        <v>96.5625</v>
      </c>
      <c r="Q18" s="30">
        <f t="shared" si="4"/>
        <v>651</v>
      </c>
      <c r="R18" s="31">
        <f t="shared" si="5"/>
        <v>97.601199400299848</v>
      </c>
    </row>
    <row r="19" spans="1:18" x14ac:dyDescent="0.25">
      <c r="A19" s="33">
        <f>'[1]4'!A20</f>
        <v>9</v>
      </c>
      <c r="B19" s="29" t="str">
        <f>'[1]4'!B20</f>
        <v xml:space="preserve"> UNDAAN</v>
      </c>
      <c r="C19" s="29" t="str">
        <f>'[1]4'!C20</f>
        <v>NGEMPLAK</v>
      </c>
      <c r="D19" s="30">
        <f>'[1]33'!H20</f>
        <v>299</v>
      </c>
      <c r="E19" s="30">
        <f>'[1]33'!I20</f>
        <v>275</v>
      </c>
      <c r="F19" s="30">
        <f t="shared" si="6"/>
        <v>574</v>
      </c>
      <c r="G19" s="35">
        <v>299</v>
      </c>
      <c r="H19" s="31">
        <f t="shared" si="7"/>
        <v>100</v>
      </c>
      <c r="I19" s="35">
        <v>274</v>
      </c>
      <c r="J19" s="31">
        <f t="shared" si="0"/>
        <v>99.63636363636364</v>
      </c>
      <c r="K19" s="30">
        <f t="shared" si="1"/>
        <v>573</v>
      </c>
      <c r="L19" s="31">
        <f t="shared" si="2"/>
        <v>99.825783972125436</v>
      </c>
      <c r="M19" s="35">
        <v>293</v>
      </c>
      <c r="N19" s="31">
        <f t="shared" si="8"/>
        <v>97.993311036789294</v>
      </c>
      <c r="O19" s="35">
        <v>271</v>
      </c>
      <c r="P19" s="32">
        <f t="shared" si="3"/>
        <v>98.545454545454547</v>
      </c>
      <c r="Q19" s="30">
        <f t="shared" si="4"/>
        <v>564</v>
      </c>
      <c r="R19" s="31">
        <f t="shared" si="5"/>
        <v>98.257839721254356</v>
      </c>
    </row>
    <row r="20" spans="1:18" x14ac:dyDescent="0.25">
      <c r="A20" s="33">
        <f>'[1]4'!A21</f>
        <v>10</v>
      </c>
      <c r="B20" s="29" t="str">
        <f>'[1]4'!B21</f>
        <v xml:space="preserve"> MEJOBO</v>
      </c>
      <c r="C20" s="29" t="str">
        <f>'[1]4'!C21</f>
        <v>MEJOBO</v>
      </c>
      <c r="D20" s="30">
        <f>'[1]33'!H21</f>
        <v>333</v>
      </c>
      <c r="E20" s="30">
        <f>'[1]33'!I21</f>
        <v>397</v>
      </c>
      <c r="F20" s="30">
        <f t="shared" si="6"/>
        <v>730</v>
      </c>
      <c r="G20" s="34">
        <v>327</v>
      </c>
      <c r="H20" s="31">
        <f t="shared" si="7"/>
        <v>98.198198198198199</v>
      </c>
      <c r="I20" s="34">
        <v>402</v>
      </c>
      <c r="J20" s="31">
        <f t="shared" si="0"/>
        <v>101.25944584382871</v>
      </c>
      <c r="K20" s="30">
        <f t="shared" si="1"/>
        <v>729</v>
      </c>
      <c r="L20" s="31">
        <f>K20/F20*100</f>
        <v>99.863013698630127</v>
      </c>
      <c r="M20" s="34">
        <v>323</v>
      </c>
      <c r="N20" s="31">
        <f t="shared" si="8"/>
        <v>96.996996996996998</v>
      </c>
      <c r="O20" s="34">
        <v>397</v>
      </c>
      <c r="P20" s="32">
        <f t="shared" si="3"/>
        <v>100</v>
      </c>
      <c r="Q20" s="30">
        <f t="shared" si="4"/>
        <v>720</v>
      </c>
      <c r="R20" s="31">
        <f t="shared" si="5"/>
        <v>98.630136986301366</v>
      </c>
    </row>
    <row r="21" spans="1:18" x14ac:dyDescent="0.25">
      <c r="A21" s="33">
        <f>'[1]4'!A22</f>
        <v>11</v>
      </c>
      <c r="B21" s="29" t="str">
        <f>'[1]4'!B22</f>
        <v xml:space="preserve"> MEJOBO</v>
      </c>
      <c r="C21" s="29" t="str">
        <f>'[1]4'!C22</f>
        <v>JEPANG</v>
      </c>
      <c r="D21" s="30">
        <f>'[1]33'!H22</f>
        <v>369</v>
      </c>
      <c r="E21" s="30">
        <f>'[1]33'!I22</f>
        <v>363</v>
      </c>
      <c r="F21" s="30">
        <f t="shared" si="6"/>
        <v>732</v>
      </c>
      <c r="G21" s="30">
        <v>356</v>
      </c>
      <c r="H21" s="31">
        <f t="shared" si="7"/>
        <v>96.476964769647694</v>
      </c>
      <c r="I21" s="30">
        <v>376</v>
      </c>
      <c r="J21" s="31">
        <f t="shared" si="0"/>
        <v>103.58126721763085</v>
      </c>
      <c r="K21" s="30">
        <f t="shared" si="1"/>
        <v>732</v>
      </c>
      <c r="L21" s="31">
        <f t="shared" ref="L21:L29" si="9">K21/F21*100</f>
        <v>100</v>
      </c>
      <c r="M21" s="30">
        <v>354</v>
      </c>
      <c r="N21" s="31">
        <f t="shared" si="8"/>
        <v>95.934959349593498</v>
      </c>
      <c r="O21" s="30">
        <v>367</v>
      </c>
      <c r="P21" s="32">
        <f t="shared" si="3"/>
        <v>101.10192837465564</v>
      </c>
      <c r="Q21" s="30">
        <f t="shared" si="4"/>
        <v>721</v>
      </c>
      <c r="R21" s="31">
        <f t="shared" si="5"/>
        <v>98.497267759562845</v>
      </c>
    </row>
    <row r="22" spans="1:18" x14ac:dyDescent="0.25">
      <c r="A22" s="33">
        <f>'[1]4'!A23</f>
        <v>12</v>
      </c>
      <c r="B22" s="29" t="str">
        <f>'[1]4'!B23</f>
        <v xml:space="preserve"> JEKULO</v>
      </c>
      <c r="C22" s="29" t="str">
        <f>'[1]4'!C23</f>
        <v>JEKULO</v>
      </c>
      <c r="D22" s="30">
        <f>'[1]33'!H23</f>
        <v>419</v>
      </c>
      <c r="E22" s="30">
        <f>'[1]33'!I23</f>
        <v>403</v>
      </c>
      <c r="F22" s="30">
        <f t="shared" si="6"/>
        <v>822</v>
      </c>
      <c r="G22" s="34">
        <v>419</v>
      </c>
      <c r="H22" s="31">
        <f t="shared" si="7"/>
        <v>100</v>
      </c>
      <c r="I22" s="34">
        <v>403</v>
      </c>
      <c r="J22" s="31">
        <f t="shared" si="0"/>
        <v>100</v>
      </c>
      <c r="K22" s="30">
        <f t="shared" si="1"/>
        <v>822</v>
      </c>
      <c r="L22" s="31">
        <f t="shared" si="9"/>
        <v>100</v>
      </c>
      <c r="M22" s="34">
        <v>417</v>
      </c>
      <c r="N22" s="31">
        <f>M22/D22*100</f>
        <v>99.522673031026258</v>
      </c>
      <c r="O22" s="34">
        <v>396</v>
      </c>
      <c r="P22" s="32">
        <f t="shared" si="3"/>
        <v>98.263027295285355</v>
      </c>
      <c r="Q22" s="30">
        <f t="shared" si="4"/>
        <v>813</v>
      </c>
      <c r="R22" s="31">
        <f t="shared" si="5"/>
        <v>98.905109489051085</v>
      </c>
    </row>
    <row r="23" spans="1:18" x14ac:dyDescent="0.25">
      <c r="A23" s="33">
        <f>'[1]4'!A24</f>
        <v>13</v>
      </c>
      <c r="B23" s="29" t="str">
        <f>'[1]4'!B24</f>
        <v xml:space="preserve"> JEKULO</v>
      </c>
      <c r="C23" s="29" t="str">
        <f>'[1]4'!C24</f>
        <v>TANJUNGREJO</v>
      </c>
      <c r="D23" s="30">
        <f>'[1]33'!H24</f>
        <v>565</v>
      </c>
      <c r="E23" s="30">
        <f>'[1]33'!I24</f>
        <v>595</v>
      </c>
      <c r="F23" s="30">
        <f t="shared" si="6"/>
        <v>1160</v>
      </c>
      <c r="G23" s="30">
        <v>565</v>
      </c>
      <c r="H23" s="31">
        <f t="shared" si="7"/>
        <v>100</v>
      </c>
      <c r="I23" s="30">
        <v>596</v>
      </c>
      <c r="J23" s="31">
        <f t="shared" si="0"/>
        <v>100.16806722689076</v>
      </c>
      <c r="K23" s="30">
        <f t="shared" si="1"/>
        <v>1161</v>
      </c>
      <c r="L23" s="31">
        <f t="shared" si="9"/>
        <v>100.08620689655172</v>
      </c>
      <c r="M23" s="30">
        <v>559</v>
      </c>
      <c r="N23" s="31">
        <f t="shared" si="8"/>
        <v>98.938053097345133</v>
      </c>
      <c r="O23" s="30">
        <v>573</v>
      </c>
      <c r="P23" s="32">
        <f t="shared" si="3"/>
        <v>96.30252100840336</v>
      </c>
      <c r="Q23" s="30">
        <f t="shared" si="4"/>
        <v>1132</v>
      </c>
      <c r="R23" s="31">
        <f t="shared" si="5"/>
        <v>97.586206896551715</v>
      </c>
    </row>
    <row r="24" spans="1:18" x14ac:dyDescent="0.25">
      <c r="A24" s="33">
        <f>'[1]4'!A25</f>
        <v>14</v>
      </c>
      <c r="B24" s="29" t="str">
        <f>'[1]4'!B25</f>
        <v xml:space="preserve"> BAE</v>
      </c>
      <c r="C24" s="29" t="str">
        <f>'[1]4'!C25</f>
        <v>BAE</v>
      </c>
      <c r="D24" s="30">
        <f>'[1]33'!H25</f>
        <v>359</v>
      </c>
      <c r="E24" s="30">
        <f>'[1]33'!I25</f>
        <v>369</v>
      </c>
      <c r="F24" s="30">
        <f t="shared" si="6"/>
        <v>728</v>
      </c>
      <c r="G24" s="30">
        <v>356</v>
      </c>
      <c r="H24" s="31">
        <f t="shared" si="7"/>
        <v>99.164345403899716</v>
      </c>
      <c r="I24" s="30">
        <v>365</v>
      </c>
      <c r="J24" s="31">
        <f t="shared" si="0"/>
        <v>98.915989159891609</v>
      </c>
      <c r="K24" s="30">
        <f t="shared" si="1"/>
        <v>721</v>
      </c>
      <c r="L24" s="31">
        <f t="shared" si="9"/>
        <v>99.038461538461547</v>
      </c>
      <c r="M24" s="30">
        <v>355</v>
      </c>
      <c r="N24" s="31">
        <f t="shared" si="8"/>
        <v>98.885793871866284</v>
      </c>
      <c r="O24" s="30">
        <v>364</v>
      </c>
      <c r="P24" s="32">
        <f t="shared" si="3"/>
        <v>98.644986449864504</v>
      </c>
      <c r="Q24" s="30">
        <f t="shared" si="4"/>
        <v>719</v>
      </c>
      <c r="R24" s="31">
        <f t="shared" si="5"/>
        <v>98.763736263736263</v>
      </c>
    </row>
    <row r="25" spans="1:18" x14ac:dyDescent="0.25">
      <c r="A25" s="33">
        <f>'[1]4'!A26</f>
        <v>15</v>
      </c>
      <c r="B25" s="29" t="str">
        <f>'[1]4'!B26</f>
        <v xml:space="preserve"> BAE</v>
      </c>
      <c r="C25" s="29" t="str">
        <f>'[1]4'!C26</f>
        <v>DERSALAM</v>
      </c>
      <c r="D25" s="30">
        <f>'[1]33'!H26</f>
        <v>265</v>
      </c>
      <c r="E25" s="30">
        <f>'[1]33'!I26</f>
        <v>276</v>
      </c>
      <c r="F25" s="30">
        <f t="shared" si="6"/>
        <v>541</v>
      </c>
      <c r="G25" s="34">
        <v>265</v>
      </c>
      <c r="H25" s="31">
        <f t="shared" si="7"/>
        <v>100</v>
      </c>
      <c r="I25" s="34">
        <v>276</v>
      </c>
      <c r="J25" s="31">
        <f t="shared" si="0"/>
        <v>100</v>
      </c>
      <c r="K25" s="30">
        <f t="shared" si="1"/>
        <v>541</v>
      </c>
      <c r="L25" s="31">
        <f t="shared" si="9"/>
        <v>100</v>
      </c>
      <c r="M25" s="34">
        <v>263</v>
      </c>
      <c r="N25" s="31">
        <f t="shared" si="8"/>
        <v>99.245283018867923</v>
      </c>
      <c r="O25" s="34">
        <v>273</v>
      </c>
      <c r="P25" s="32">
        <f>O25/E25*100</f>
        <v>98.91304347826086</v>
      </c>
      <c r="Q25" s="30">
        <f t="shared" si="4"/>
        <v>536</v>
      </c>
      <c r="R25" s="31">
        <f t="shared" si="5"/>
        <v>99.075785582255079</v>
      </c>
    </row>
    <row r="26" spans="1:18" x14ac:dyDescent="0.25">
      <c r="A26" s="33">
        <f>'[1]4'!A27</f>
        <v>16</v>
      </c>
      <c r="B26" s="29" t="str">
        <f>'[1]4'!B27</f>
        <v xml:space="preserve"> GEBOG</v>
      </c>
      <c r="C26" s="29" t="str">
        <f>'[1]4'!C27</f>
        <v>GRIBIG</v>
      </c>
      <c r="D26" s="30">
        <f>'[1]33'!H27</f>
        <v>522</v>
      </c>
      <c r="E26" s="30">
        <f>'[1]33'!I27</f>
        <v>557</v>
      </c>
      <c r="F26" s="30">
        <f t="shared" si="6"/>
        <v>1079</v>
      </c>
      <c r="G26" s="30">
        <v>522</v>
      </c>
      <c r="H26" s="31">
        <f t="shared" si="7"/>
        <v>100</v>
      </c>
      <c r="I26" s="30">
        <v>557</v>
      </c>
      <c r="J26" s="31">
        <f t="shared" si="0"/>
        <v>100</v>
      </c>
      <c r="K26" s="30">
        <f t="shared" si="1"/>
        <v>1079</v>
      </c>
      <c r="L26" s="31">
        <f t="shared" si="9"/>
        <v>100</v>
      </c>
      <c r="M26" s="30">
        <v>521</v>
      </c>
      <c r="N26" s="31">
        <f t="shared" si="8"/>
        <v>99.808429118773944</v>
      </c>
      <c r="O26" s="30">
        <v>555</v>
      </c>
      <c r="P26" s="32">
        <f t="shared" si="3"/>
        <v>99.640933572710949</v>
      </c>
      <c r="Q26" s="30">
        <f t="shared" si="4"/>
        <v>1076</v>
      </c>
      <c r="R26" s="31">
        <f t="shared" si="5"/>
        <v>99.721964782205745</v>
      </c>
    </row>
    <row r="27" spans="1:18" x14ac:dyDescent="0.25">
      <c r="A27" s="33">
        <f>'[1]4'!A28</f>
        <v>17</v>
      </c>
      <c r="B27" s="29" t="str">
        <f>'[1]4'!B28</f>
        <v xml:space="preserve"> GEBOG</v>
      </c>
      <c r="C27" s="29" t="str">
        <f>'[1]4'!C28</f>
        <v>GONDOSARI</v>
      </c>
      <c r="D27" s="30">
        <f>'[1]33'!H28</f>
        <v>422</v>
      </c>
      <c r="E27" s="30">
        <f>'[1]33'!I28</f>
        <v>434</v>
      </c>
      <c r="F27" s="30">
        <f t="shared" si="6"/>
        <v>856</v>
      </c>
      <c r="G27" s="30">
        <v>421</v>
      </c>
      <c r="H27" s="31">
        <f t="shared" si="7"/>
        <v>99.76303317535546</v>
      </c>
      <c r="I27" s="30">
        <v>433</v>
      </c>
      <c r="J27" s="31">
        <f t="shared" si="0"/>
        <v>99.769585253456214</v>
      </c>
      <c r="K27" s="30">
        <f t="shared" si="1"/>
        <v>854</v>
      </c>
      <c r="L27" s="31">
        <f t="shared" si="9"/>
        <v>99.766355140186917</v>
      </c>
      <c r="M27" s="30">
        <v>422</v>
      </c>
      <c r="N27" s="31">
        <f t="shared" si="8"/>
        <v>100</v>
      </c>
      <c r="O27" s="30">
        <v>427</v>
      </c>
      <c r="P27" s="32">
        <f t="shared" si="3"/>
        <v>98.387096774193552</v>
      </c>
      <c r="Q27" s="30">
        <f t="shared" si="4"/>
        <v>849</v>
      </c>
      <c r="R27" s="31">
        <f>Q27/F27*100</f>
        <v>99.182242990654203</v>
      </c>
    </row>
    <row r="28" spans="1:18" x14ac:dyDescent="0.25">
      <c r="A28" s="33">
        <f>'[1]4'!A29</f>
        <v>18</v>
      </c>
      <c r="B28" s="29" t="str">
        <f>'[1]4'!B29</f>
        <v>DAWE</v>
      </c>
      <c r="C28" s="29" t="str">
        <f>'[1]4'!C29</f>
        <v>DAWE</v>
      </c>
      <c r="D28" s="30">
        <f>'[1]33'!H29</f>
        <v>596</v>
      </c>
      <c r="E28" s="30">
        <f>'[1]33'!I29</f>
        <v>570</v>
      </c>
      <c r="F28" s="30">
        <f t="shared" si="6"/>
        <v>1166</v>
      </c>
      <c r="G28" s="30">
        <v>596</v>
      </c>
      <c r="H28" s="31">
        <f t="shared" si="7"/>
        <v>100</v>
      </c>
      <c r="I28" s="30">
        <v>570</v>
      </c>
      <c r="J28" s="31">
        <f t="shared" si="0"/>
        <v>100</v>
      </c>
      <c r="K28" s="30">
        <f t="shared" si="1"/>
        <v>1166</v>
      </c>
      <c r="L28" s="31">
        <f t="shared" si="9"/>
        <v>100</v>
      </c>
      <c r="M28" s="30">
        <v>590</v>
      </c>
      <c r="N28" s="31">
        <f t="shared" si="8"/>
        <v>98.993288590604024</v>
      </c>
      <c r="O28" s="30">
        <v>555</v>
      </c>
      <c r="P28" s="32">
        <f t="shared" si="3"/>
        <v>97.368421052631575</v>
      </c>
      <c r="Q28" s="30">
        <f t="shared" si="4"/>
        <v>1145</v>
      </c>
      <c r="R28" s="31">
        <f t="shared" si="5"/>
        <v>98.198970840480271</v>
      </c>
    </row>
    <row r="29" spans="1:18" x14ac:dyDescent="0.25">
      <c r="A29" s="33">
        <f>'[1]4'!A30</f>
        <v>19</v>
      </c>
      <c r="B29" s="29" t="str">
        <f>'[1]4'!B30</f>
        <v>DAWE</v>
      </c>
      <c r="C29" s="29" t="str">
        <f>'[1]4'!C30</f>
        <v>REJOSARI</v>
      </c>
      <c r="D29" s="30">
        <f>'[1]33'!H30</f>
        <v>363</v>
      </c>
      <c r="E29" s="30">
        <f>'[1]33'!I30</f>
        <v>325</v>
      </c>
      <c r="F29" s="30">
        <f t="shared" si="6"/>
        <v>688</v>
      </c>
      <c r="G29" s="30">
        <v>362</v>
      </c>
      <c r="H29" s="31">
        <f t="shared" si="7"/>
        <v>99.724517906336089</v>
      </c>
      <c r="I29" s="30">
        <v>325</v>
      </c>
      <c r="J29" s="31">
        <f t="shared" si="0"/>
        <v>100</v>
      </c>
      <c r="K29" s="30">
        <f t="shared" si="1"/>
        <v>687</v>
      </c>
      <c r="L29" s="31">
        <f t="shared" si="9"/>
        <v>99.854651162790702</v>
      </c>
      <c r="M29" s="30">
        <v>360</v>
      </c>
      <c r="N29" s="31">
        <f t="shared" si="8"/>
        <v>99.173553719008268</v>
      </c>
      <c r="O29" s="30">
        <v>323</v>
      </c>
      <c r="P29" s="32">
        <f t="shared" si="3"/>
        <v>99.384615384615387</v>
      </c>
      <c r="Q29" s="30">
        <f t="shared" si="4"/>
        <v>683</v>
      </c>
      <c r="R29" s="31">
        <f t="shared" si="5"/>
        <v>99.273255813953483</v>
      </c>
    </row>
    <row r="30" spans="1:18" ht="15.75" thickBot="1" x14ac:dyDescent="0.3">
      <c r="A30" s="37" t="s">
        <v>15</v>
      </c>
      <c r="B30" s="38"/>
      <c r="C30" s="39"/>
      <c r="D30" s="40">
        <f>SUM(D11:D29)</f>
        <v>7535</v>
      </c>
      <c r="E30" s="40">
        <f>SUM(E11:E29)</f>
        <v>7617</v>
      </c>
      <c r="F30" s="40">
        <f>SUM(F11:F29)</f>
        <v>15152</v>
      </c>
      <c r="G30" s="40">
        <f>SUM(G11:G29)</f>
        <v>7504</v>
      </c>
      <c r="H30" s="41">
        <f>G30/D30*100</f>
        <v>99.588586595885857</v>
      </c>
      <c r="I30" s="40">
        <f>SUM(I11:I29)</f>
        <v>7604</v>
      </c>
      <c r="J30" s="41">
        <f>I30/E30*100</f>
        <v>99.829329132204279</v>
      </c>
      <c r="K30" s="40">
        <f>SUM(K11:K29)</f>
        <v>15108</v>
      </c>
      <c r="L30" s="41">
        <f>K30/F30*100</f>
        <v>99.709609292502648</v>
      </c>
      <c r="M30" s="40">
        <f>SUM(M11:M29)</f>
        <v>7443</v>
      </c>
      <c r="N30" s="41">
        <f>M30/D30*100</f>
        <v>98.779031187790309</v>
      </c>
      <c r="O30" s="40">
        <f>SUM(O11:O29)</f>
        <v>7499</v>
      </c>
      <c r="P30" s="42">
        <f>O30/E30*100</f>
        <v>98.45083366154654</v>
      </c>
      <c r="Q30" s="40">
        <f>SUM(Q11:Q29)</f>
        <v>14942</v>
      </c>
      <c r="R30" s="41">
        <f>Q30/F30*100</f>
        <v>98.61404435058077</v>
      </c>
    </row>
    <row r="31" spans="1:18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4"/>
      <c r="Q31" s="44"/>
      <c r="R31" s="44"/>
    </row>
    <row r="32" spans="1:18" x14ac:dyDescent="0.25">
      <c r="A32" s="45" t="s">
        <v>16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5"/>
      <c r="Q32" s="5"/>
      <c r="R32" s="5"/>
    </row>
  </sheetData>
  <mergeCells count="12">
    <mergeCell ref="O8:P8"/>
    <mergeCell ref="Q8:R8"/>
    <mergeCell ref="A7:A9"/>
    <mergeCell ref="B7:B9"/>
    <mergeCell ref="C7:C9"/>
    <mergeCell ref="D7:F8"/>
    <mergeCell ref="G7:L7"/>
    <mergeCell ref="M7:R7"/>
    <mergeCell ref="G8:H8"/>
    <mergeCell ref="I8:J8"/>
    <mergeCell ref="K8:L8"/>
    <mergeCell ref="M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2018-10-17T01:19:07Z</dcterms:created>
  <dcterms:modified xsi:type="dcterms:W3CDTF">2018-10-17T01:31:01Z</dcterms:modified>
</cp:coreProperties>
</file>