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KESETAHAN start 21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O32" i="1" s="1"/>
  <c r="M32" i="1"/>
  <c r="I32" i="1"/>
  <c r="J32" i="1" s="1"/>
  <c r="G32" i="1"/>
  <c r="H33" i="1" s="1"/>
  <c r="E32" i="1"/>
  <c r="D32" i="1"/>
  <c r="O30" i="1"/>
  <c r="K30" i="1"/>
  <c r="L30" i="1" s="1"/>
  <c r="J30" i="1"/>
  <c r="H30" i="1"/>
  <c r="F30" i="1"/>
  <c r="C30" i="1"/>
  <c r="B30" i="1"/>
  <c r="A30" i="1"/>
  <c r="O29" i="1"/>
  <c r="K29" i="1"/>
  <c r="J29" i="1"/>
  <c r="H29" i="1"/>
  <c r="F29" i="1"/>
  <c r="L29" i="1" s="1"/>
  <c r="C29" i="1"/>
  <c r="B29" i="1"/>
  <c r="A29" i="1"/>
  <c r="O28" i="1"/>
  <c r="K28" i="1"/>
  <c r="L28" i="1" s="1"/>
  <c r="J28" i="1"/>
  <c r="H28" i="1"/>
  <c r="F28" i="1"/>
  <c r="C28" i="1"/>
  <c r="B28" i="1"/>
  <c r="A28" i="1"/>
  <c r="O27" i="1"/>
  <c r="K27" i="1"/>
  <c r="L27" i="1" s="1"/>
  <c r="J27" i="1"/>
  <c r="H27" i="1"/>
  <c r="F27" i="1"/>
  <c r="C27" i="1"/>
  <c r="B27" i="1"/>
  <c r="A27" i="1"/>
  <c r="O26" i="1"/>
  <c r="K26" i="1"/>
  <c r="L26" i="1" s="1"/>
  <c r="J26" i="1"/>
  <c r="H26" i="1"/>
  <c r="F26" i="1"/>
  <c r="C26" i="1"/>
  <c r="B26" i="1"/>
  <c r="A26" i="1"/>
  <c r="O25" i="1"/>
  <c r="K25" i="1"/>
  <c r="J25" i="1"/>
  <c r="H25" i="1"/>
  <c r="F25" i="1"/>
  <c r="L25" i="1" s="1"/>
  <c r="C25" i="1"/>
  <c r="B25" i="1"/>
  <c r="A25" i="1"/>
  <c r="O24" i="1"/>
  <c r="K24" i="1"/>
  <c r="L24" i="1" s="1"/>
  <c r="J24" i="1"/>
  <c r="H24" i="1"/>
  <c r="F24" i="1"/>
  <c r="C24" i="1"/>
  <c r="B24" i="1"/>
  <c r="A24" i="1"/>
  <c r="O23" i="1"/>
  <c r="K23" i="1"/>
  <c r="L23" i="1" s="1"/>
  <c r="J23" i="1"/>
  <c r="H23" i="1"/>
  <c r="F23" i="1"/>
  <c r="C23" i="1"/>
  <c r="B23" i="1"/>
  <c r="A23" i="1"/>
  <c r="O22" i="1"/>
  <c r="K22" i="1"/>
  <c r="L22" i="1" s="1"/>
  <c r="J22" i="1"/>
  <c r="H22" i="1"/>
  <c r="F22" i="1"/>
  <c r="C22" i="1"/>
  <c r="B22" i="1"/>
  <c r="A22" i="1"/>
  <c r="O21" i="1"/>
  <c r="K21" i="1"/>
  <c r="J21" i="1"/>
  <c r="H21" i="1"/>
  <c r="F21" i="1"/>
  <c r="L21" i="1" s="1"/>
  <c r="C21" i="1"/>
  <c r="B21" i="1"/>
  <c r="A21" i="1"/>
  <c r="O20" i="1"/>
  <c r="K20" i="1"/>
  <c r="L20" i="1" s="1"/>
  <c r="J20" i="1"/>
  <c r="H20" i="1"/>
  <c r="F20" i="1"/>
  <c r="C20" i="1"/>
  <c r="B20" i="1"/>
  <c r="A20" i="1"/>
  <c r="O19" i="1"/>
  <c r="K19" i="1"/>
  <c r="L19" i="1" s="1"/>
  <c r="J19" i="1"/>
  <c r="H19" i="1"/>
  <c r="F19" i="1"/>
  <c r="C19" i="1"/>
  <c r="B19" i="1"/>
  <c r="A19" i="1"/>
  <c r="O18" i="1"/>
  <c r="K18" i="1"/>
  <c r="L18" i="1" s="1"/>
  <c r="J18" i="1"/>
  <c r="H18" i="1"/>
  <c r="F18" i="1"/>
  <c r="C18" i="1"/>
  <c r="B18" i="1"/>
  <c r="A18" i="1"/>
  <c r="O17" i="1"/>
  <c r="K17" i="1"/>
  <c r="J17" i="1"/>
  <c r="H17" i="1"/>
  <c r="F17" i="1"/>
  <c r="L17" i="1" s="1"/>
  <c r="C17" i="1"/>
  <c r="B17" i="1"/>
  <c r="A17" i="1"/>
  <c r="O16" i="1"/>
  <c r="K16" i="1"/>
  <c r="L16" i="1" s="1"/>
  <c r="J16" i="1"/>
  <c r="H16" i="1"/>
  <c r="F16" i="1"/>
  <c r="C16" i="1"/>
  <c r="B16" i="1"/>
  <c r="A16" i="1"/>
  <c r="O15" i="1"/>
  <c r="K15" i="1"/>
  <c r="L15" i="1" s="1"/>
  <c r="J15" i="1"/>
  <c r="H15" i="1"/>
  <c r="F15" i="1"/>
  <c r="C15" i="1"/>
  <c r="B15" i="1"/>
  <c r="A15" i="1"/>
  <c r="O14" i="1"/>
  <c r="K14" i="1"/>
  <c r="L14" i="1" s="1"/>
  <c r="J14" i="1"/>
  <c r="H14" i="1"/>
  <c r="F14" i="1"/>
  <c r="C14" i="1"/>
  <c r="B14" i="1"/>
  <c r="A14" i="1"/>
  <c r="O13" i="1"/>
  <c r="K13" i="1"/>
  <c r="J13" i="1"/>
  <c r="H13" i="1"/>
  <c r="F13" i="1"/>
  <c r="F32" i="1" s="1"/>
  <c r="C13" i="1"/>
  <c r="B13" i="1"/>
  <c r="A13" i="1"/>
  <c r="O12" i="1"/>
  <c r="K12" i="1"/>
  <c r="L12" i="1" s="1"/>
  <c r="J12" i="1"/>
  <c r="H12" i="1"/>
  <c r="F12" i="1"/>
  <c r="C12" i="1"/>
  <c r="B12" i="1"/>
  <c r="A12" i="1"/>
  <c r="H5" i="1"/>
  <c r="G5" i="1"/>
  <c r="H4" i="1"/>
  <c r="G4" i="1"/>
  <c r="L13" i="1" l="1"/>
  <c r="J33" i="1"/>
  <c r="K32" i="1"/>
  <c r="H32" i="1"/>
  <c r="L32" i="1" l="1"/>
  <c r="L33" i="1"/>
</calcChain>
</file>

<file path=xl/sharedStrings.xml><?xml version="1.0" encoding="utf-8"?>
<sst xmlns="http://schemas.openxmlformats.org/spreadsheetml/2006/main" count="27" uniqueCount="16">
  <si>
    <t>TABEL 49</t>
  </si>
  <si>
    <t>CAKUPAN PELAYANAN KESEHATAN (PENJARINGAN) SISWA SD &amp; SETINGKAT MENURUT JENIS KELAMIN, KECAMATAN, DAN PUSKESMAS</t>
  </si>
  <si>
    <t>NO</t>
  </si>
  <si>
    <t>KECAMATAN</t>
  </si>
  <si>
    <t>PUSKESMAS</t>
  </si>
  <si>
    <t xml:space="preserve">MURID KELAS 1 SD DAN SETINGKAT </t>
  </si>
  <si>
    <t xml:space="preserve"> SD DAN SETINGKAT </t>
  </si>
  <si>
    <t>JUMLAH</t>
  </si>
  <si>
    <t>MENDAPAT PELAYANAN KESEHATAN (PENJARINGAN)</t>
  </si>
  <si>
    <t>L</t>
  </si>
  <si>
    <t>P</t>
  </si>
  <si>
    <t>L + P</t>
  </si>
  <si>
    <t>%</t>
  </si>
  <si>
    <t>JUMLAH (KAB/KOTA)</t>
  </si>
  <si>
    <t>CAKUPAN PENJARINGAN KESEHATAN SISWA SD &amp; SETINGKAT</t>
  </si>
  <si>
    <t xml:space="preserve">Sumber: ………. (sebutkan)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</si>
</sst>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#,##0.0_);\(#,##0.0\)"/>
  </numFmts>
  <fonts count="4" x14ac:knownFonts="1">
    <font>
      <sz val="11"/>
      <color theme="1"/>
      <name val="Calibri"/>
      <family val="2"/>
      <charset val="1"/>
      <scheme val="minor"/>
    </font>
    <font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1" fillId="0" borderId="15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37" fontId="2" fillId="0" borderId="16" xfId="1" applyNumberFormat="1" applyFont="1" applyFill="1" applyBorder="1" applyAlignment="1">
      <alignment vertical="center"/>
    </xf>
    <xf numFmtId="164" fontId="2" fillId="0" borderId="16" xfId="1" applyNumberFormat="1" applyFont="1" applyFill="1" applyBorder="1" applyAlignment="1">
      <alignment vertical="center"/>
    </xf>
    <xf numFmtId="39" fontId="2" fillId="0" borderId="16" xfId="1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37" fontId="2" fillId="0" borderId="5" xfId="1" applyNumberFormat="1" applyFont="1" applyFill="1" applyBorder="1" applyAlignment="1">
      <alignment vertical="center"/>
    </xf>
    <xf numFmtId="164" fontId="2" fillId="0" borderId="5" xfId="1" applyNumberFormat="1" applyFont="1" applyFill="1" applyBorder="1" applyAlignment="1">
      <alignment vertical="center"/>
    </xf>
    <xf numFmtId="39" fontId="2" fillId="0" borderId="5" xfId="1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5" xfId="0" applyFont="1" applyBorder="1" applyAlignment="1">
      <alignment horizontal="center" vertical="center"/>
    </xf>
    <xf numFmtId="37" fontId="2" fillId="0" borderId="18" xfId="0" applyNumberFormat="1" applyFont="1" applyFill="1" applyBorder="1" applyAlignment="1">
      <alignment vertical="center"/>
    </xf>
    <xf numFmtId="37" fontId="2" fillId="0" borderId="19" xfId="0" applyNumberFormat="1" applyFont="1" applyFill="1" applyBorder="1" applyAlignment="1">
      <alignment vertical="center"/>
    </xf>
    <xf numFmtId="37" fontId="2" fillId="0" borderId="5" xfId="2" applyNumberFormat="1" applyFont="1" applyFill="1" applyBorder="1" applyAlignment="1">
      <alignment vertical="center"/>
    </xf>
    <xf numFmtId="37" fontId="2" fillId="0" borderId="18" xfId="3" applyNumberFormat="1" applyFont="1" applyFill="1" applyBorder="1" applyAlignment="1">
      <alignment vertical="center"/>
    </xf>
    <xf numFmtId="37" fontId="2" fillId="0" borderId="19" xfId="3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37" fontId="2" fillId="0" borderId="12" xfId="1" applyNumberFormat="1" applyFont="1" applyFill="1" applyBorder="1" applyAlignment="1">
      <alignment vertical="center"/>
    </xf>
    <xf numFmtId="37" fontId="2" fillId="0" borderId="17" xfId="1" applyNumberFormat="1" applyFont="1" applyFill="1" applyBorder="1" applyAlignment="1">
      <alignment vertical="center"/>
    </xf>
    <xf numFmtId="164" fontId="2" fillId="0" borderId="17" xfId="1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7" fontId="2" fillId="0" borderId="15" xfId="1" applyNumberFormat="1" applyFont="1" applyFill="1" applyBorder="1" applyAlignment="1">
      <alignment vertical="center"/>
    </xf>
    <xf numFmtId="164" fontId="2" fillId="0" borderId="15" xfId="1" applyNumberFormat="1" applyFont="1" applyFill="1" applyBorder="1" applyAlignment="1">
      <alignment vertical="center"/>
    </xf>
    <xf numFmtId="39" fontId="2" fillId="0" borderId="15" xfId="1" applyNumberFormat="1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7" fontId="2" fillId="0" borderId="24" xfId="1" applyNumberFormat="1" applyFont="1" applyFill="1" applyBorder="1" applyAlignment="1">
      <alignment vertical="center"/>
    </xf>
    <xf numFmtId="37" fontId="2" fillId="4" borderId="21" xfId="1" applyNumberFormat="1" applyFont="1" applyFill="1" applyBorder="1" applyAlignment="1">
      <alignment vertical="center"/>
    </xf>
    <xf numFmtId="37" fontId="2" fillId="4" borderId="23" xfId="1" applyNumberFormat="1" applyFont="1" applyFill="1" applyBorder="1" applyAlignment="1">
      <alignment vertical="center"/>
    </xf>
    <xf numFmtId="164" fontId="2" fillId="0" borderId="24" xfId="1" applyNumberFormat="1" applyFont="1" applyFill="1" applyBorder="1" applyAlignment="1">
      <alignment vertical="center"/>
    </xf>
    <xf numFmtId="37" fontId="2" fillId="4" borderId="24" xfId="1" applyNumberFormat="1" applyFont="1" applyFill="1" applyBorder="1" applyAlignment="1">
      <alignment vertical="center"/>
    </xf>
    <xf numFmtId="37" fontId="2" fillId="4" borderId="25" xfId="1" applyNumberFormat="1" applyFont="1" applyFill="1" applyBorder="1" applyAlignment="1">
      <alignment vertical="center"/>
    </xf>
    <xf numFmtId="37" fontId="2" fillId="4" borderId="26" xfId="1" applyNumberFormat="1" applyFont="1" applyFill="1" applyBorder="1" applyAlignment="1">
      <alignment vertical="center"/>
    </xf>
    <xf numFmtId="37" fontId="2" fillId="0" borderId="26" xfId="1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4">
    <cellStyle name="Comma [0] 2 2 2" xfId="1"/>
    <cellStyle name="Comma [0] 4 2" xfId="2"/>
    <cellStyle name="Normal" xfId="0" builtinId="0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n%20data%202018/FIX%20PROFIL%202018(AutoRecover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8"/>
      <sheetName val="67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</sheetNames>
    <sheetDataSet>
      <sheetData sheetId="0"/>
      <sheetData sheetId="1">
        <row r="5">
          <cell r="E5" t="str">
            <v>KABUPATEN/KOTA</v>
          </cell>
          <cell r="F5" t="str">
            <v>KUDUS</v>
          </cell>
        </row>
        <row r="6">
          <cell r="E6" t="str">
            <v xml:space="preserve">TAHUN </v>
          </cell>
          <cell r="F6">
            <v>2017</v>
          </cell>
        </row>
      </sheetData>
      <sheetData sheetId="2"/>
      <sheetData sheetId="3"/>
      <sheetData sheetId="4">
        <row r="12">
          <cell r="A12">
            <v>1</v>
          </cell>
          <cell r="B12" t="str">
            <v xml:space="preserve"> KALIWUNGU</v>
          </cell>
          <cell r="C12" t="str">
            <v>KALIWUNGU</v>
          </cell>
        </row>
        <row r="13">
          <cell r="A13">
            <v>2</v>
          </cell>
          <cell r="B13" t="str">
            <v xml:space="preserve"> KALIWUNGU</v>
          </cell>
          <cell r="C13" t="str">
            <v>SIDOREKSO</v>
          </cell>
        </row>
        <row r="14">
          <cell r="A14">
            <v>3</v>
          </cell>
          <cell r="B14" t="str">
            <v xml:space="preserve"> KOTA KUDUS</v>
          </cell>
          <cell r="C14" t="str">
            <v>WERGU WETAN</v>
          </cell>
        </row>
        <row r="15">
          <cell r="A15">
            <v>4</v>
          </cell>
          <cell r="B15" t="str">
            <v xml:space="preserve"> KOTA KUDUS</v>
          </cell>
          <cell r="C15" t="str">
            <v>PURWOSARI</v>
          </cell>
        </row>
        <row r="16">
          <cell r="A16">
            <v>5</v>
          </cell>
          <cell r="B16" t="str">
            <v xml:space="preserve"> KOTA KUDUS</v>
          </cell>
          <cell r="C16" t="str">
            <v>RENDENG</v>
          </cell>
        </row>
        <row r="17">
          <cell r="A17">
            <v>6</v>
          </cell>
          <cell r="C17" t="str">
            <v>JATI</v>
          </cell>
        </row>
        <row r="18">
          <cell r="A18">
            <v>7</v>
          </cell>
          <cell r="B18" t="str">
            <v xml:space="preserve"> JATI</v>
          </cell>
          <cell r="C18" t="str">
            <v>NGEMBAL KULON</v>
          </cell>
        </row>
        <row r="19">
          <cell r="A19">
            <v>8</v>
          </cell>
          <cell r="B19" t="str">
            <v xml:space="preserve"> UNDAAN</v>
          </cell>
          <cell r="C19" t="str">
            <v>UNDAAN</v>
          </cell>
        </row>
        <row r="20">
          <cell r="A20">
            <v>9</v>
          </cell>
          <cell r="B20" t="str">
            <v xml:space="preserve"> UNDAAN</v>
          </cell>
          <cell r="C20" t="str">
            <v>NGEMPLAK</v>
          </cell>
        </row>
        <row r="21">
          <cell r="A21">
            <v>10</v>
          </cell>
          <cell r="B21" t="str">
            <v xml:space="preserve"> MEJOBO</v>
          </cell>
          <cell r="C21" t="str">
            <v>MEJOBO</v>
          </cell>
        </row>
        <row r="22">
          <cell r="A22">
            <v>11</v>
          </cell>
          <cell r="B22" t="str">
            <v xml:space="preserve"> MEJOBO</v>
          </cell>
          <cell r="C22" t="str">
            <v>JEPANG</v>
          </cell>
        </row>
        <row r="23">
          <cell r="A23">
            <v>12</v>
          </cell>
          <cell r="B23" t="str">
            <v xml:space="preserve"> JEKULO</v>
          </cell>
          <cell r="C23" t="str">
            <v>JEKULO</v>
          </cell>
        </row>
        <row r="24">
          <cell r="A24">
            <v>13</v>
          </cell>
          <cell r="B24" t="str">
            <v xml:space="preserve"> JEKULO</v>
          </cell>
          <cell r="C24" t="str">
            <v>TANJUNGREJO</v>
          </cell>
        </row>
        <row r="25">
          <cell r="A25">
            <v>14</v>
          </cell>
          <cell r="B25" t="str">
            <v xml:space="preserve"> BAE</v>
          </cell>
          <cell r="C25" t="str">
            <v>BAE</v>
          </cell>
        </row>
        <row r="26">
          <cell r="A26">
            <v>15</v>
          </cell>
          <cell r="B26" t="str">
            <v xml:space="preserve"> BAE</v>
          </cell>
          <cell r="C26" t="str">
            <v>DERSALAM</v>
          </cell>
        </row>
        <row r="27">
          <cell r="A27">
            <v>16</v>
          </cell>
          <cell r="B27" t="str">
            <v xml:space="preserve"> GEBOG</v>
          </cell>
          <cell r="C27" t="str">
            <v>GRIBIG</v>
          </cell>
        </row>
        <row r="28">
          <cell r="A28">
            <v>17</v>
          </cell>
          <cell r="B28" t="str">
            <v xml:space="preserve"> GEBOG</v>
          </cell>
          <cell r="C28" t="str">
            <v>GONDOSARI</v>
          </cell>
        </row>
        <row r="29">
          <cell r="A29">
            <v>18</v>
          </cell>
          <cell r="B29" t="str">
            <v>DAWE</v>
          </cell>
          <cell r="C29" t="str">
            <v>DAWE</v>
          </cell>
        </row>
        <row r="30">
          <cell r="A30">
            <v>19</v>
          </cell>
          <cell r="B30" t="str">
            <v>DAWE</v>
          </cell>
          <cell r="C30" t="str">
            <v>REJOSARI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workbookViewId="0">
      <selection sqref="A1:P41"/>
    </sheetView>
  </sheetViews>
  <sheetFormatPr defaultRowHeight="15" x14ac:dyDescent="0.25"/>
  <cols>
    <col min="1" max="1" width="5.7109375" customWidth="1"/>
    <col min="2" max="3" width="21.7109375" customWidth="1"/>
    <col min="4" max="12" width="12.7109375" customWidth="1"/>
    <col min="13" max="13" width="15.7109375" customWidth="1"/>
    <col min="14" max="14" width="19" customWidth="1"/>
    <col min="15" max="15" width="15.7109375" customWidth="1"/>
    <col min="16" max="16" width="8.7109375" customWidth="1"/>
  </cols>
  <sheetData>
    <row r="1" spans="1:16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x14ac:dyDescent="0.25">
      <c r="A4" s="3"/>
      <c r="B4" s="3"/>
      <c r="C4" s="3"/>
      <c r="D4" s="3"/>
      <c r="E4" s="3"/>
      <c r="F4" s="3"/>
      <c r="G4" s="7" t="str">
        <f>'[1]1'!E5</f>
        <v>KABUPATEN/KOTA</v>
      </c>
      <c r="H4" s="8" t="str">
        <f>'[1]1'!F5</f>
        <v>KUDUS</v>
      </c>
      <c r="I4" s="3"/>
      <c r="J4" s="3"/>
      <c r="K4" s="3"/>
      <c r="L4" s="3"/>
      <c r="M4" s="3"/>
      <c r="N4" s="3"/>
      <c r="O4" s="7"/>
      <c r="P4" s="6"/>
    </row>
    <row r="5" spans="1:16" x14ac:dyDescent="0.25">
      <c r="A5" s="3"/>
      <c r="B5" s="3"/>
      <c r="C5" s="3"/>
      <c r="D5" s="3"/>
      <c r="E5" s="3"/>
      <c r="F5" s="3"/>
      <c r="G5" s="7" t="str">
        <f>'[1]1'!E6</f>
        <v xml:space="preserve">TAHUN </v>
      </c>
      <c r="H5" s="8">
        <f>'[1]1'!F6</f>
        <v>2017</v>
      </c>
      <c r="I5" s="3"/>
      <c r="J5" s="3"/>
      <c r="K5" s="3"/>
      <c r="L5" s="3"/>
      <c r="M5" s="3"/>
      <c r="N5" s="3"/>
      <c r="O5" s="7"/>
      <c r="P5" s="6"/>
    </row>
    <row r="6" spans="1:16" ht="15.75" thickBo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9" t="s">
        <v>2</v>
      </c>
      <c r="B7" s="10" t="s">
        <v>3</v>
      </c>
      <c r="C7" s="10" t="s">
        <v>4</v>
      </c>
      <c r="D7" s="11" t="s">
        <v>5</v>
      </c>
      <c r="E7" s="12"/>
      <c r="F7" s="12"/>
      <c r="G7" s="12"/>
      <c r="H7" s="12"/>
      <c r="I7" s="12"/>
      <c r="J7" s="12"/>
      <c r="K7" s="12"/>
      <c r="L7" s="13"/>
      <c r="M7" s="14" t="s">
        <v>6</v>
      </c>
      <c r="N7" s="15"/>
      <c r="O7" s="16"/>
      <c r="P7" s="3"/>
    </row>
    <row r="8" spans="1:16" x14ac:dyDescent="0.25">
      <c r="A8" s="17"/>
      <c r="B8" s="18"/>
      <c r="C8" s="18"/>
      <c r="D8" s="19" t="s">
        <v>7</v>
      </c>
      <c r="E8" s="20"/>
      <c r="F8" s="21"/>
      <c r="G8" s="22" t="s">
        <v>8</v>
      </c>
      <c r="H8" s="23"/>
      <c r="I8" s="23"/>
      <c r="J8" s="23"/>
      <c r="K8" s="23"/>
      <c r="L8" s="24"/>
      <c r="M8" s="25"/>
      <c r="N8" s="26"/>
      <c r="O8" s="27"/>
      <c r="P8" s="3"/>
    </row>
    <row r="9" spans="1:16" x14ac:dyDescent="0.25">
      <c r="A9" s="17"/>
      <c r="B9" s="18"/>
      <c r="C9" s="18"/>
      <c r="D9" s="25"/>
      <c r="E9" s="26"/>
      <c r="F9" s="27"/>
      <c r="G9" s="22" t="s">
        <v>9</v>
      </c>
      <c r="H9" s="24"/>
      <c r="I9" s="22" t="s">
        <v>10</v>
      </c>
      <c r="J9" s="24"/>
      <c r="K9" s="22" t="s">
        <v>11</v>
      </c>
      <c r="L9" s="24"/>
      <c r="M9" s="28" t="s">
        <v>7</v>
      </c>
      <c r="N9" s="29" t="s">
        <v>8</v>
      </c>
      <c r="O9" s="28" t="s">
        <v>12</v>
      </c>
      <c r="P9" s="3"/>
    </row>
    <row r="10" spans="1:16" x14ac:dyDescent="0.25">
      <c r="A10" s="30"/>
      <c r="B10" s="31"/>
      <c r="C10" s="31"/>
      <c r="D10" s="32" t="s">
        <v>9</v>
      </c>
      <c r="E10" s="32" t="s">
        <v>10</v>
      </c>
      <c r="F10" s="32" t="s">
        <v>11</v>
      </c>
      <c r="G10" s="33" t="s">
        <v>7</v>
      </c>
      <c r="H10" s="33" t="s">
        <v>12</v>
      </c>
      <c r="I10" s="33" t="s">
        <v>7</v>
      </c>
      <c r="J10" s="33" t="s">
        <v>12</v>
      </c>
      <c r="K10" s="33" t="s">
        <v>7</v>
      </c>
      <c r="L10" s="33" t="s">
        <v>12</v>
      </c>
      <c r="M10" s="28"/>
      <c r="N10" s="34"/>
      <c r="O10" s="28"/>
      <c r="P10" s="3"/>
    </row>
    <row r="11" spans="1:16" x14ac:dyDescent="0.2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3"/>
    </row>
    <row r="12" spans="1:16" x14ac:dyDescent="0.25">
      <c r="A12" s="35">
        <f>'[1]4'!A12</f>
        <v>1</v>
      </c>
      <c r="B12" s="36" t="str">
        <f>'[1]4'!B12</f>
        <v xml:space="preserve"> KALIWUNGU</v>
      </c>
      <c r="C12" s="36" t="str">
        <f>'[1]4'!C12</f>
        <v>KALIWUNGU</v>
      </c>
      <c r="D12" s="37">
        <v>552</v>
      </c>
      <c r="E12" s="37">
        <v>569</v>
      </c>
      <c r="F12" s="37">
        <f t="shared" ref="F12:F30" si="0">SUM(D12:E12)</f>
        <v>1121</v>
      </c>
      <c r="G12" s="37">
        <v>552</v>
      </c>
      <c r="H12" s="38">
        <f t="shared" ref="H12:H30" si="1">G12/D12*100</f>
        <v>100</v>
      </c>
      <c r="I12" s="37">
        <v>104.56942003514938</v>
      </c>
      <c r="J12" s="38">
        <f t="shared" ref="J12:J20" si="2">I12/E12*100</f>
        <v>18.377753960483194</v>
      </c>
      <c r="K12" s="37">
        <f t="shared" ref="K12:K30" si="3">G12+I12</f>
        <v>656.56942003514939</v>
      </c>
      <c r="L12" s="38">
        <f t="shared" ref="L12:L30" si="4">K12/F12*100</f>
        <v>58.56997502543706</v>
      </c>
      <c r="M12" s="37">
        <v>1121</v>
      </c>
      <c r="N12" s="37">
        <v>1147</v>
      </c>
      <c r="O12" s="39">
        <f>N12/M12*100</f>
        <v>102.3193577163247</v>
      </c>
      <c r="P12" s="3"/>
    </row>
    <row r="13" spans="1:16" x14ac:dyDescent="0.25">
      <c r="A13" s="40">
        <f>'[1]4'!A13</f>
        <v>2</v>
      </c>
      <c r="B13" s="36" t="str">
        <f>'[1]4'!B13</f>
        <v xml:space="preserve"> KALIWUNGU</v>
      </c>
      <c r="C13" s="36" t="str">
        <f>'[1]4'!C13</f>
        <v>SIDOREKSO</v>
      </c>
      <c r="D13" s="41"/>
      <c r="E13" s="41"/>
      <c r="F13" s="41">
        <f t="shared" si="0"/>
        <v>0</v>
      </c>
      <c r="G13" s="41"/>
      <c r="H13" s="42" t="e">
        <f t="shared" si="1"/>
        <v>#DIV/0!</v>
      </c>
      <c r="I13" s="41"/>
      <c r="J13" s="42" t="e">
        <f t="shared" si="2"/>
        <v>#DIV/0!</v>
      </c>
      <c r="K13" s="41">
        <f t="shared" si="3"/>
        <v>0</v>
      </c>
      <c r="L13" s="42" t="e">
        <f t="shared" si="4"/>
        <v>#DIV/0!</v>
      </c>
      <c r="M13" s="41"/>
      <c r="N13" s="41"/>
      <c r="O13" s="43" t="e">
        <f t="shared" ref="O13:O30" si="5">N13/M13*100</f>
        <v>#DIV/0!</v>
      </c>
      <c r="P13" s="44"/>
    </row>
    <row r="14" spans="1:16" x14ac:dyDescent="0.25">
      <c r="A14" s="45">
        <f>'[1]4'!A14</f>
        <v>3</v>
      </c>
      <c r="B14" s="36" t="str">
        <f>'[1]4'!B14</f>
        <v xml:space="preserve"> KOTA KUDUS</v>
      </c>
      <c r="C14" s="36" t="str">
        <f>'[1]4'!C14</f>
        <v>WERGU WETAN</v>
      </c>
      <c r="D14" s="46">
        <v>2028</v>
      </c>
      <c r="E14" s="47">
        <v>1998</v>
      </c>
      <c r="F14" s="41">
        <f t="shared" si="0"/>
        <v>4026</v>
      </c>
      <c r="G14" s="47">
        <v>2028</v>
      </c>
      <c r="H14" s="42">
        <f t="shared" si="1"/>
        <v>100</v>
      </c>
      <c r="I14" s="47">
        <v>1998</v>
      </c>
      <c r="J14" s="42">
        <f t="shared" si="2"/>
        <v>100</v>
      </c>
      <c r="K14" s="41">
        <f t="shared" si="3"/>
        <v>4026</v>
      </c>
      <c r="L14" s="42">
        <f t="shared" si="4"/>
        <v>100</v>
      </c>
      <c r="M14" s="47">
        <v>22</v>
      </c>
      <c r="N14" s="47">
        <v>22</v>
      </c>
      <c r="O14" s="43">
        <f t="shared" si="5"/>
        <v>100</v>
      </c>
      <c r="P14" s="3"/>
    </row>
    <row r="15" spans="1:16" x14ac:dyDescent="0.25">
      <c r="A15" s="45">
        <f>'[1]4'!A15</f>
        <v>4</v>
      </c>
      <c r="B15" s="36" t="str">
        <f>'[1]4'!B15</f>
        <v xml:space="preserve"> KOTA KUDUS</v>
      </c>
      <c r="C15" s="36" t="str">
        <f>'[1]4'!C15</f>
        <v>PURWOSARI</v>
      </c>
      <c r="D15" s="48">
        <v>654</v>
      </c>
      <c r="E15" s="48">
        <v>409</v>
      </c>
      <c r="F15" s="41">
        <f t="shared" si="0"/>
        <v>1063</v>
      </c>
      <c r="G15" s="48">
        <v>654</v>
      </c>
      <c r="H15" s="42">
        <f t="shared" si="1"/>
        <v>100</v>
      </c>
      <c r="I15" s="48">
        <v>409</v>
      </c>
      <c r="J15" s="42">
        <f t="shared" si="2"/>
        <v>100</v>
      </c>
      <c r="K15" s="41">
        <f t="shared" si="3"/>
        <v>1063</v>
      </c>
      <c r="L15" s="42">
        <f t="shared" si="4"/>
        <v>100</v>
      </c>
      <c r="M15" s="48"/>
      <c r="N15" s="48"/>
      <c r="O15" s="43" t="e">
        <f t="shared" si="5"/>
        <v>#DIV/0!</v>
      </c>
      <c r="P15" s="3"/>
    </row>
    <row r="16" spans="1:16" x14ac:dyDescent="0.25">
      <c r="A16" s="45">
        <f>'[1]4'!A16</f>
        <v>5</v>
      </c>
      <c r="B16" s="36" t="str">
        <f>'[1]4'!B16</f>
        <v xml:space="preserve"> KOTA KUDUS</v>
      </c>
      <c r="C16" s="36" t="str">
        <f>'[1]4'!C16</f>
        <v>RENDENG</v>
      </c>
      <c r="D16" s="46">
        <v>1965</v>
      </c>
      <c r="E16" s="47">
        <v>2154</v>
      </c>
      <c r="F16" s="41">
        <f t="shared" si="0"/>
        <v>4119</v>
      </c>
      <c r="G16" s="47">
        <v>1965</v>
      </c>
      <c r="H16" s="42">
        <f>G16/D16*100</f>
        <v>100</v>
      </c>
      <c r="I16" s="47">
        <v>2154</v>
      </c>
      <c r="J16" s="42">
        <f t="shared" si="2"/>
        <v>100</v>
      </c>
      <c r="K16" s="41">
        <f t="shared" si="3"/>
        <v>4119</v>
      </c>
      <c r="L16" s="42">
        <f t="shared" si="4"/>
        <v>100</v>
      </c>
      <c r="M16" s="47">
        <v>4119</v>
      </c>
      <c r="N16" s="47">
        <v>4119</v>
      </c>
      <c r="O16" s="43">
        <f t="shared" si="5"/>
        <v>100</v>
      </c>
      <c r="P16" s="3"/>
    </row>
    <row r="17" spans="1:16" x14ac:dyDescent="0.25">
      <c r="A17" s="45">
        <f>'[1]4'!A17</f>
        <v>6</v>
      </c>
      <c r="B17" s="36" t="str">
        <f>'[1]4'!C17</f>
        <v>JATI</v>
      </c>
      <c r="C17" s="36" t="str">
        <f>'[1]4'!C17</f>
        <v>JATI</v>
      </c>
      <c r="D17" s="41">
        <v>410</v>
      </c>
      <c r="E17" s="41">
        <v>386</v>
      </c>
      <c r="F17" s="41">
        <f t="shared" si="0"/>
        <v>796</v>
      </c>
      <c r="G17" s="41">
        <v>410</v>
      </c>
      <c r="H17" s="42">
        <f t="shared" si="1"/>
        <v>100</v>
      </c>
      <c r="I17" s="41">
        <v>386</v>
      </c>
      <c r="J17" s="42">
        <f t="shared" si="2"/>
        <v>100</v>
      </c>
      <c r="K17" s="41">
        <f t="shared" si="3"/>
        <v>796</v>
      </c>
      <c r="L17" s="42">
        <f t="shared" si="4"/>
        <v>100</v>
      </c>
      <c r="M17" s="41">
        <v>35</v>
      </c>
      <c r="N17" s="41">
        <v>35</v>
      </c>
      <c r="O17" s="43">
        <f t="shared" si="5"/>
        <v>100</v>
      </c>
      <c r="P17" s="3"/>
    </row>
    <row r="18" spans="1:16" x14ac:dyDescent="0.25">
      <c r="A18" s="45">
        <f>'[1]4'!A18</f>
        <v>7</v>
      </c>
      <c r="B18" s="36" t="str">
        <f>'[1]4'!B18</f>
        <v xml:space="preserve"> JATI</v>
      </c>
      <c r="C18" s="36" t="str">
        <f>'[1]4'!C18</f>
        <v>NGEMBAL KULON</v>
      </c>
      <c r="D18" s="46">
        <v>372</v>
      </c>
      <c r="E18" s="47">
        <v>364</v>
      </c>
      <c r="F18" s="41">
        <f t="shared" si="0"/>
        <v>736</v>
      </c>
      <c r="G18" s="47">
        <v>372</v>
      </c>
      <c r="H18" s="42">
        <f t="shared" si="1"/>
        <v>100</v>
      </c>
      <c r="I18" s="47">
        <v>364</v>
      </c>
      <c r="J18" s="42">
        <f t="shared" si="2"/>
        <v>100</v>
      </c>
      <c r="K18" s="41">
        <f t="shared" si="3"/>
        <v>736</v>
      </c>
      <c r="L18" s="42">
        <f t="shared" si="4"/>
        <v>100</v>
      </c>
      <c r="M18" s="47">
        <v>26</v>
      </c>
      <c r="N18" s="47">
        <v>26</v>
      </c>
      <c r="O18" s="43">
        <f t="shared" si="5"/>
        <v>100</v>
      </c>
      <c r="P18" s="3"/>
    </row>
    <row r="19" spans="1:16" x14ac:dyDescent="0.25">
      <c r="A19" s="45">
        <f>'[1]4'!A19</f>
        <v>8</v>
      </c>
      <c r="B19" s="36" t="str">
        <f>'[1]4'!B19</f>
        <v xml:space="preserve"> UNDAAN</v>
      </c>
      <c r="C19" s="36" t="str">
        <f>'[1]4'!C19</f>
        <v>UNDAAN</v>
      </c>
      <c r="D19" s="49">
        <v>390</v>
      </c>
      <c r="E19" s="50">
        <v>363</v>
      </c>
      <c r="F19" s="41">
        <f t="shared" si="0"/>
        <v>753</v>
      </c>
      <c r="G19" s="50">
        <v>390</v>
      </c>
      <c r="H19" s="42">
        <f t="shared" si="1"/>
        <v>100</v>
      </c>
      <c r="I19" s="50">
        <v>363</v>
      </c>
      <c r="J19" s="42">
        <f t="shared" si="2"/>
        <v>100</v>
      </c>
      <c r="K19" s="41">
        <f t="shared" si="3"/>
        <v>753</v>
      </c>
      <c r="L19" s="42">
        <f t="shared" si="4"/>
        <v>100</v>
      </c>
      <c r="M19" s="50">
        <v>27</v>
      </c>
      <c r="N19" s="50">
        <v>27</v>
      </c>
      <c r="O19" s="43">
        <f t="shared" si="5"/>
        <v>100</v>
      </c>
      <c r="P19" s="3"/>
    </row>
    <row r="20" spans="1:16" x14ac:dyDescent="0.25">
      <c r="A20" s="45">
        <f>'[1]4'!A20</f>
        <v>9</v>
      </c>
      <c r="B20" s="36" t="str">
        <f>'[1]4'!B20</f>
        <v xml:space="preserve"> UNDAAN</v>
      </c>
      <c r="C20" s="36" t="str">
        <f>'[1]4'!C20</f>
        <v>NGEMPLAK</v>
      </c>
      <c r="D20" s="48">
        <v>1550</v>
      </c>
      <c r="E20" s="48">
        <v>1488</v>
      </c>
      <c r="F20" s="41">
        <f t="shared" si="0"/>
        <v>3038</v>
      </c>
      <c r="G20" s="48">
        <v>1550</v>
      </c>
      <c r="H20" s="42">
        <f t="shared" si="1"/>
        <v>100</v>
      </c>
      <c r="I20" s="48">
        <v>1488</v>
      </c>
      <c r="J20" s="42">
        <f t="shared" si="2"/>
        <v>100</v>
      </c>
      <c r="K20" s="41">
        <f t="shared" si="3"/>
        <v>3038</v>
      </c>
      <c r="L20" s="42">
        <f t="shared" si="4"/>
        <v>100</v>
      </c>
      <c r="M20" s="48"/>
      <c r="N20" s="48"/>
      <c r="O20" s="43" t="e">
        <f t="shared" si="5"/>
        <v>#DIV/0!</v>
      </c>
      <c r="P20" s="3"/>
    </row>
    <row r="21" spans="1:16" x14ac:dyDescent="0.25">
      <c r="A21" s="45">
        <f>'[1]4'!A21</f>
        <v>10</v>
      </c>
      <c r="B21" s="36" t="str">
        <f>'[1]4'!B21</f>
        <v xml:space="preserve"> MEJOBO</v>
      </c>
      <c r="C21" s="36" t="str">
        <f>'[1]4'!C21</f>
        <v>MEJOBO</v>
      </c>
      <c r="D21" s="46">
        <v>314</v>
      </c>
      <c r="E21" s="47">
        <v>322</v>
      </c>
      <c r="F21" s="41">
        <f t="shared" si="0"/>
        <v>636</v>
      </c>
      <c r="G21" s="47">
        <v>314</v>
      </c>
      <c r="H21" s="42">
        <f t="shared" si="1"/>
        <v>100</v>
      </c>
      <c r="I21" s="47">
        <v>322</v>
      </c>
      <c r="J21" s="42">
        <f>I21/E21*100</f>
        <v>100</v>
      </c>
      <c r="K21" s="41">
        <f t="shared" si="3"/>
        <v>636</v>
      </c>
      <c r="L21" s="42">
        <f t="shared" si="4"/>
        <v>100</v>
      </c>
      <c r="M21" s="47">
        <v>31</v>
      </c>
      <c r="N21" s="47">
        <v>31</v>
      </c>
      <c r="O21" s="43">
        <f>N21/M21*100</f>
        <v>100</v>
      </c>
      <c r="P21" s="3"/>
    </row>
    <row r="22" spans="1:16" x14ac:dyDescent="0.25">
      <c r="A22" s="45">
        <f>'[1]4'!A22</f>
        <v>11</v>
      </c>
      <c r="B22" s="36" t="str">
        <f>'[1]4'!B22</f>
        <v xml:space="preserve"> MEJOBO</v>
      </c>
      <c r="C22" s="36" t="str">
        <f>'[1]4'!C22</f>
        <v>JEPANG</v>
      </c>
      <c r="D22" s="46">
        <v>389</v>
      </c>
      <c r="E22" s="47">
        <v>350</v>
      </c>
      <c r="F22" s="41">
        <f t="shared" si="0"/>
        <v>739</v>
      </c>
      <c r="G22" s="47">
        <v>389</v>
      </c>
      <c r="H22" s="42">
        <f t="shared" si="1"/>
        <v>100</v>
      </c>
      <c r="I22" s="47">
        <v>350</v>
      </c>
      <c r="J22" s="42">
        <f t="shared" ref="J22:J30" si="6">I22/E22*100</f>
        <v>100</v>
      </c>
      <c r="K22" s="41">
        <f t="shared" si="3"/>
        <v>739</v>
      </c>
      <c r="L22" s="42">
        <f t="shared" si="4"/>
        <v>100</v>
      </c>
      <c r="M22" s="47">
        <v>739</v>
      </c>
      <c r="N22" s="47">
        <v>739</v>
      </c>
      <c r="O22" s="43">
        <f t="shared" si="5"/>
        <v>100</v>
      </c>
      <c r="P22" s="3"/>
    </row>
    <row r="23" spans="1:16" x14ac:dyDescent="0.25">
      <c r="A23" s="45">
        <f>'[1]4'!A23</f>
        <v>12</v>
      </c>
      <c r="B23" s="36" t="str">
        <f>'[1]4'!B23</f>
        <v xml:space="preserve"> JEKULO</v>
      </c>
      <c r="C23" s="36" t="str">
        <f>'[1]4'!C23</f>
        <v>JEKULO</v>
      </c>
      <c r="D23" s="46">
        <v>373</v>
      </c>
      <c r="E23" s="47">
        <v>373</v>
      </c>
      <c r="F23" s="41">
        <f t="shared" si="0"/>
        <v>746</v>
      </c>
      <c r="G23" s="47">
        <v>373</v>
      </c>
      <c r="H23" s="42">
        <f t="shared" si="1"/>
        <v>100</v>
      </c>
      <c r="I23" s="47">
        <v>373</v>
      </c>
      <c r="J23" s="42">
        <f t="shared" si="6"/>
        <v>100</v>
      </c>
      <c r="K23" s="41">
        <f t="shared" si="3"/>
        <v>746</v>
      </c>
      <c r="L23" s="42">
        <f t="shared" si="4"/>
        <v>100</v>
      </c>
      <c r="M23" s="47">
        <v>746</v>
      </c>
      <c r="N23" s="47">
        <v>746</v>
      </c>
      <c r="O23" s="43">
        <f t="shared" si="5"/>
        <v>100</v>
      </c>
      <c r="P23" s="3"/>
    </row>
    <row r="24" spans="1:16" x14ac:dyDescent="0.25">
      <c r="A24" s="45">
        <f>'[1]4'!A24</f>
        <v>13</v>
      </c>
      <c r="B24" s="36" t="str">
        <f>'[1]4'!B24</f>
        <v xml:space="preserve"> JEKULO</v>
      </c>
      <c r="C24" s="36" t="str">
        <f>'[1]4'!C24</f>
        <v>TANJUNGREJO</v>
      </c>
      <c r="D24" s="41">
        <v>503</v>
      </c>
      <c r="E24" s="41">
        <v>579</v>
      </c>
      <c r="F24" s="41">
        <f t="shared" si="0"/>
        <v>1082</v>
      </c>
      <c r="G24" s="41">
        <v>485</v>
      </c>
      <c r="H24" s="42">
        <f t="shared" si="1"/>
        <v>96.421471172962228</v>
      </c>
      <c r="I24" s="41">
        <v>543</v>
      </c>
      <c r="J24" s="42">
        <f t="shared" si="6"/>
        <v>93.782383419689126</v>
      </c>
      <c r="K24" s="41">
        <f t="shared" si="3"/>
        <v>1028</v>
      </c>
      <c r="L24" s="42">
        <f t="shared" si="4"/>
        <v>95.009242144177449</v>
      </c>
      <c r="M24" s="41">
        <v>1082</v>
      </c>
      <c r="N24" s="41">
        <v>1028</v>
      </c>
      <c r="O24" s="43">
        <f t="shared" si="5"/>
        <v>95.009242144177449</v>
      </c>
      <c r="P24" s="3"/>
    </row>
    <row r="25" spans="1:16" x14ac:dyDescent="0.25">
      <c r="A25" s="45">
        <f>'[1]4'!A25</f>
        <v>14</v>
      </c>
      <c r="B25" s="36" t="str">
        <f>'[1]4'!B25</f>
        <v xml:space="preserve"> BAE</v>
      </c>
      <c r="C25" s="36" t="str">
        <f>'[1]4'!C25</f>
        <v>BAE</v>
      </c>
      <c r="D25" s="41">
        <v>99</v>
      </c>
      <c r="E25" s="41">
        <v>89</v>
      </c>
      <c r="F25" s="41">
        <f t="shared" si="0"/>
        <v>188</v>
      </c>
      <c r="G25" s="41">
        <v>99</v>
      </c>
      <c r="H25" s="42">
        <f t="shared" si="1"/>
        <v>100</v>
      </c>
      <c r="I25" s="41">
        <v>89</v>
      </c>
      <c r="J25" s="42">
        <f t="shared" si="6"/>
        <v>100</v>
      </c>
      <c r="K25" s="41">
        <f t="shared" si="3"/>
        <v>188</v>
      </c>
      <c r="L25" s="42">
        <f t="shared" si="4"/>
        <v>100</v>
      </c>
      <c r="M25" s="41">
        <v>7</v>
      </c>
      <c r="N25" s="41">
        <v>7</v>
      </c>
      <c r="O25" s="43">
        <f t="shared" si="5"/>
        <v>100</v>
      </c>
      <c r="P25" s="3"/>
    </row>
    <row r="26" spans="1:16" x14ac:dyDescent="0.25">
      <c r="A26" s="45">
        <f>'[1]4'!A26</f>
        <v>15</v>
      </c>
      <c r="B26" s="36" t="str">
        <f>'[1]4'!B26</f>
        <v xml:space="preserve"> BAE</v>
      </c>
      <c r="C26" s="36" t="str">
        <f>'[1]4'!C26</f>
        <v>DERSALAM</v>
      </c>
      <c r="D26" s="46">
        <v>246</v>
      </c>
      <c r="E26" s="47">
        <v>222</v>
      </c>
      <c r="F26" s="41">
        <f t="shared" si="0"/>
        <v>468</v>
      </c>
      <c r="G26" s="47">
        <v>246</v>
      </c>
      <c r="H26" s="42">
        <f t="shared" si="1"/>
        <v>100</v>
      </c>
      <c r="I26" s="47">
        <v>222</v>
      </c>
      <c r="J26" s="42">
        <f t="shared" si="6"/>
        <v>100</v>
      </c>
      <c r="K26" s="41">
        <f t="shared" si="3"/>
        <v>468</v>
      </c>
      <c r="L26" s="42">
        <f t="shared" si="4"/>
        <v>100</v>
      </c>
      <c r="M26" s="47">
        <v>22</v>
      </c>
      <c r="N26" s="47">
        <v>22</v>
      </c>
      <c r="O26" s="43">
        <f t="shared" si="5"/>
        <v>100</v>
      </c>
      <c r="P26" s="3"/>
    </row>
    <row r="27" spans="1:16" x14ac:dyDescent="0.25">
      <c r="A27" s="51">
        <f>'[1]4'!A27</f>
        <v>16</v>
      </c>
      <c r="B27" s="36" t="str">
        <f>'[1]4'!B27</f>
        <v xml:space="preserve"> GEBOG</v>
      </c>
      <c r="C27" s="36" t="str">
        <f>'[1]4'!C27</f>
        <v>GRIBIG</v>
      </c>
      <c r="D27" s="41"/>
      <c r="E27" s="41"/>
      <c r="F27" s="41">
        <f t="shared" si="0"/>
        <v>0</v>
      </c>
      <c r="G27" s="41"/>
      <c r="H27" s="42" t="e">
        <f t="shared" si="1"/>
        <v>#DIV/0!</v>
      </c>
      <c r="I27" s="41"/>
      <c r="J27" s="42" t="e">
        <f t="shared" si="6"/>
        <v>#DIV/0!</v>
      </c>
      <c r="K27" s="41">
        <f t="shared" si="3"/>
        <v>0</v>
      </c>
      <c r="L27" s="42" t="e">
        <f>K27/F27*100</f>
        <v>#DIV/0!</v>
      </c>
      <c r="M27" s="41"/>
      <c r="N27" s="41"/>
      <c r="O27" s="43" t="e">
        <f t="shared" si="5"/>
        <v>#DIV/0!</v>
      </c>
      <c r="P27" s="52"/>
    </row>
    <row r="28" spans="1:16" x14ac:dyDescent="0.25">
      <c r="A28" s="51">
        <f>'[1]4'!A28</f>
        <v>17</v>
      </c>
      <c r="B28" s="36" t="str">
        <f>'[1]4'!B28</f>
        <v xml:space="preserve"> GEBOG</v>
      </c>
      <c r="C28" s="36" t="str">
        <f>'[1]4'!C28</f>
        <v>GONDOSARI</v>
      </c>
      <c r="D28" s="41"/>
      <c r="E28" s="41"/>
      <c r="F28" s="41">
        <f t="shared" si="0"/>
        <v>0</v>
      </c>
      <c r="G28" s="41"/>
      <c r="H28" s="42" t="e">
        <f t="shared" si="1"/>
        <v>#DIV/0!</v>
      </c>
      <c r="I28" s="41"/>
      <c r="J28" s="42" t="e">
        <f t="shared" si="6"/>
        <v>#DIV/0!</v>
      </c>
      <c r="K28" s="41">
        <f t="shared" si="3"/>
        <v>0</v>
      </c>
      <c r="L28" s="42" t="e">
        <f t="shared" si="4"/>
        <v>#DIV/0!</v>
      </c>
      <c r="M28" s="41"/>
      <c r="N28" s="41"/>
      <c r="O28" s="43" t="e">
        <f t="shared" si="5"/>
        <v>#DIV/0!</v>
      </c>
      <c r="P28" s="52"/>
    </row>
    <row r="29" spans="1:16" x14ac:dyDescent="0.25">
      <c r="A29" s="45">
        <f>'[1]4'!A29</f>
        <v>18</v>
      </c>
      <c r="B29" s="36" t="str">
        <f>'[1]4'!B29</f>
        <v>DAWE</v>
      </c>
      <c r="C29" s="36" t="str">
        <f>'[1]4'!C29</f>
        <v>DAWE</v>
      </c>
      <c r="D29" s="41">
        <v>575</v>
      </c>
      <c r="E29" s="41">
        <v>470</v>
      </c>
      <c r="F29" s="41">
        <f t="shared" si="0"/>
        <v>1045</v>
      </c>
      <c r="G29" s="41">
        <v>110</v>
      </c>
      <c r="H29" s="42">
        <f t="shared" si="1"/>
        <v>19.130434782608695</v>
      </c>
      <c r="I29" s="41">
        <v>123</v>
      </c>
      <c r="J29" s="42">
        <f t="shared" si="6"/>
        <v>26.170212765957444</v>
      </c>
      <c r="K29" s="41">
        <f t="shared" si="3"/>
        <v>233</v>
      </c>
      <c r="L29" s="42">
        <f t="shared" si="4"/>
        <v>22.296650717703347</v>
      </c>
      <c r="M29" s="41">
        <v>51</v>
      </c>
      <c r="N29" s="41">
        <v>51</v>
      </c>
      <c r="O29" s="43">
        <f t="shared" si="5"/>
        <v>100</v>
      </c>
      <c r="P29" s="3"/>
    </row>
    <row r="30" spans="1:16" x14ac:dyDescent="0.25">
      <c r="A30" s="45">
        <f>'[1]4'!A30</f>
        <v>19</v>
      </c>
      <c r="B30" s="36" t="str">
        <f>'[1]4'!B30</f>
        <v>DAWE</v>
      </c>
      <c r="C30" s="36" t="str">
        <f>'[1]4'!C30</f>
        <v>REJOSARI</v>
      </c>
      <c r="D30" s="48">
        <v>322</v>
      </c>
      <c r="E30" s="48">
        <v>320</v>
      </c>
      <c r="F30" s="41">
        <f t="shared" si="0"/>
        <v>642</v>
      </c>
      <c r="G30" s="41">
        <v>320</v>
      </c>
      <c r="H30" s="42">
        <f t="shared" si="1"/>
        <v>99.378881987577643</v>
      </c>
      <c r="I30" s="41">
        <v>316</v>
      </c>
      <c r="J30" s="42">
        <f t="shared" si="6"/>
        <v>98.75</v>
      </c>
      <c r="K30" s="41">
        <f t="shared" si="3"/>
        <v>636</v>
      </c>
      <c r="L30" s="42">
        <f t="shared" si="4"/>
        <v>99.065420560747668</v>
      </c>
      <c r="M30" s="41">
        <v>636</v>
      </c>
      <c r="N30" s="41">
        <v>32</v>
      </c>
      <c r="O30" s="43">
        <f t="shared" si="5"/>
        <v>5.0314465408805038</v>
      </c>
      <c r="P30" s="3"/>
    </row>
    <row r="31" spans="1:16" x14ac:dyDescent="0.25">
      <c r="A31" s="53"/>
      <c r="B31" s="54"/>
      <c r="C31" s="54"/>
      <c r="D31" s="55"/>
      <c r="E31" s="55"/>
      <c r="F31" s="56"/>
      <c r="G31" s="56"/>
      <c r="H31" s="57"/>
      <c r="I31" s="56"/>
      <c r="J31" s="57"/>
      <c r="K31" s="56"/>
      <c r="L31" s="57"/>
      <c r="M31" s="55"/>
      <c r="N31" s="55"/>
      <c r="O31" s="56"/>
      <c r="P31" s="3"/>
    </row>
    <row r="32" spans="1:16" x14ac:dyDescent="0.25">
      <c r="A32" s="58" t="s">
        <v>13</v>
      </c>
      <c r="B32" s="59"/>
      <c r="C32" s="60"/>
      <c r="D32" s="61">
        <f>SUM(D12:D31)</f>
        <v>10742</v>
      </c>
      <c r="E32" s="61">
        <f>SUM(E12:E31)</f>
        <v>10456</v>
      </c>
      <c r="F32" s="61">
        <f>SUM(F12:F31)</f>
        <v>21198</v>
      </c>
      <c r="G32" s="61">
        <f>SUM(G12:G31)</f>
        <v>10257</v>
      </c>
      <c r="H32" s="62">
        <f>G32/D32*100</f>
        <v>95.485012102029415</v>
      </c>
      <c r="I32" s="61">
        <f>SUM(I12:I31)</f>
        <v>9604.56942003515</v>
      </c>
      <c r="J32" s="62">
        <f>I32/E32*100</f>
        <v>91.857014346166309</v>
      </c>
      <c r="K32" s="61">
        <f>SUM(K12:K31)</f>
        <v>19861.56942003515</v>
      </c>
      <c r="L32" s="62">
        <f>K32/F32*100</f>
        <v>93.69548740463793</v>
      </c>
      <c r="M32" s="61">
        <f>SUM(M12:M31)</f>
        <v>8664</v>
      </c>
      <c r="N32" s="61">
        <f>SUM(N12:N31)</f>
        <v>8032</v>
      </c>
      <c r="O32" s="63">
        <f>N32/M32*100</f>
        <v>92.705447830101576</v>
      </c>
      <c r="P32" s="3"/>
    </row>
    <row r="33" spans="1:16" ht="15.75" thickBot="1" x14ac:dyDescent="0.3">
      <c r="A33" s="64" t="s">
        <v>14</v>
      </c>
      <c r="B33" s="65"/>
      <c r="C33" s="66"/>
      <c r="D33" s="67"/>
      <c r="E33" s="67"/>
      <c r="F33" s="68"/>
      <c r="G33" s="69"/>
      <c r="H33" s="70">
        <f>G32/D32*100</f>
        <v>95.485012102029415</v>
      </c>
      <c r="I33" s="71"/>
      <c r="J33" s="70">
        <f>I32/E32*100</f>
        <v>91.857014346166309</v>
      </c>
      <c r="K33" s="71"/>
      <c r="L33" s="70">
        <f>K32/F32*100</f>
        <v>93.69548740463793</v>
      </c>
      <c r="M33" s="72"/>
      <c r="N33" s="73"/>
      <c r="O33" s="74"/>
      <c r="P33" s="3"/>
    </row>
    <row r="34" spans="1:16" x14ac:dyDescent="0.25">
      <c r="A34" s="75"/>
      <c r="B34" s="75"/>
      <c r="C34" s="75"/>
      <c r="D34" s="75"/>
      <c r="E34" s="75"/>
      <c r="F34" s="4"/>
      <c r="G34" s="4"/>
      <c r="H34" s="4"/>
      <c r="I34" s="4"/>
      <c r="J34" s="4"/>
      <c r="K34" s="4"/>
      <c r="L34" s="4"/>
      <c r="M34" s="75"/>
      <c r="N34" s="75"/>
      <c r="O34" s="4"/>
      <c r="P34" s="4"/>
    </row>
    <row r="35" spans="1:16" x14ac:dyDescent="0.25">
      <c r="A35" s="3" t="s">
        <v>15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</sheetData>
  <mergeCells count="13">
    <mergeCell ref="M9:M10"/>
    <mergeCell ref="N9:N10"/>
    <mergeCell ref="O9:O10"/>
    <mergeCell ref="A3:O3"/>
    <mergeCell ref="A7:A10"/>
    <mergeCell ref="B7:B10"/>
    <mergeCell ref="C7:C10"/>
    <mergeCell ref="M7:O8"/>
    <mergeCell ref="D8:F9"/>
    <mergeCell ref="G8:L8"/>
    <mergeCell ref="G9:H9"/>
    <mergeCell ref="I9:J9"/>
    <mergeCell ref="K9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2018-10-17T02:18:57Z</dcterms:created>
  <dcterms:modified xsi:type="dcterms:W3CDTF">2018-10-17T02:24:31Z</dcterms:modified>
</cp:coreProperties>
</file>